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D:\Öko2019\"/>
    </mc:Choice>
  </mc:AlternateContent>
  <bookViews>
    <workbookView xWindow="0" yWindow="0" windowWidth="18975" windowHeight="9300" tabRatio="703" firstSheet="1" activeTab="4"/>
  </bookViews>
  <sheets>
    <sheet name="1. tájékoztató" sheetId="7" r:id="rId1"/>
    <sheet name="2. intézményi adatlap" sheetId="3" r:id="rId2"/>
    <sheet name="3. szándéknyilatkozat" sheetId="4" r:id="rId3"/>
    <sheet name="4. intézmény bemutatása" sheetId="5" r:id="rId4"/>
    <sheet name="5. önértékelési táblázat" sheetId="1" r:id="rId5"/>
    <sheet name="Munka 1" sheetId="6" state="hidden" r:id="rId6"/>
    <sheet name="6. pontozási útmutató" sheetId="11" r:id="rId7"/>
    <sheet name="Pontok" sheetId="10" state="hidden" r:id="rId8"/>
  </sheets>
  <definedNames>
    <definedName name="_xlnm._FilterDatabase" localSheetId="1" hidden="1">'2. intézményi adatlap'!$G$11:$H$12</definedName>
    <definedName name="_xlnm._FilterDatabase" localSheetId="7" hidden="1">Pontok!$A$1:$E$217</definedName>
    <definedName name="_ftn1" localSheetId="3">'4. intézmény bemutatása'!$A$19</definedName>
    <definedName name="_ftnref1" localSheetId="3">'4. intézmény bemutatása'!$A$16</definedName>
    <definedName name="_xlnm.Print_Area" localSheetId="0">'1. tájékoztató'!$A$1:$A$18</definedName>
    <definedName name="_xlnm.Print_Area" localSheetId="1">'2. intézményi adatlap'!$A$1:$I$45</definedName>
    <definedName name="_xlnm.Print_Area" localSheetId="2">'3. szándéknyilatkozat'!$A$1:$H$31</definedName>
    <definedName name="_xlnm.Print_Area" localSheetId="3">'4. intézmény bemutatása'!$A$1:$I$33</definedName>
    <definedName name="_xlnm.Print_Area" localSheetId="4">'5. önértékelési táblázat'!$A$2:$F$124</definedName>
    <definedName name="Székhelyintézmény">'2. intézményi adatlap'!$G$11</definedName>
  </definedNames>
  <calcPr calcId="162913"/>
</workbook>
</file>

<file path=xl/calcChain.xml><?xml version="1.0" encoding="utf-8"?>
<calcChain xmlns="http://schemas.openxmlformats.org/spreadsheetml/2006/main">
  <c r="A4" i="1" l="1"/>
  <c r="C4" i="1"/>
  <c r="E4" i="1"/>
  <c r="B124" i="1"/>
  <c r="C217" i="10" l="1"/>
  <c r="A217" i="10"/>
  <c r="C216" i="10"/>
  <c r="A216" i="10"/>
  <c r="C215" i="10"/>
  <c r="A215" i="10"/>
  <c r="C214" i="10"/>
  <c r="A214" i="10"/>
  <c r="C213" i="10"/>
  <c r="A213" i="10"/>
  <c r="C212" i="10"/>
  <c r="A212" i="10"/>
  <c r="C211" i="10"/>
  <c r="A211" i="10"/>
  <c r="C210" i="10"/>
  <c r="A210" i="10"/>
  <c r="C209" i="10"/>
  <c r="A209" i="10"/>
  <c r="C208" i="10"/>
  <c r="A208" i="10"/>
  <c r="C207" i="10"/>
  <c r="A207" i="10"/>
  <c r="C206" i="10"/>
  <c r="A206" i="10"/>
  <c r="C205" i="10"/>
  <c r="A205" i="10"/>
  <c r="C204" i="10"/>
  <c r="A204" i="10"/>
  <c r="C203" i="10"/>
  <c r="A203" i="10"/>
  <c r="C202" i="10"/>
  <c r="A202" i="10"/>
  <c r="C201" i="10"/>
  <c r="A201" i="10"/>
  <c r="C200" i="10"/>
  <c r="A200" i="10"/>
  <c r="C199" i="10"/>
  <c r="A199" i="10"/>
  <c r="C198" i="10"/>
  <c r="A198" i="10"/>
  <c r="C197" i="10"/>
  <c r="A197" i="10"/>
  <c r="C196" i="10"/>
  <c r="A196" i="10"/>
  <c r="C195" i="10"/>
  <c r="A195" i="10"/>
  <c r="C194" i="10"/>
  <c r="A194" i="10"/>
  <c r="C193" i="10"/>
  <c r="A193" i="10"/>
  <c r="C192" i="10"/>
  <c r="A192" i="10"/>
  <c r="C191" i="10"/>
  <c r="A191" i="10"/>
  <c r="C190" i="10"/>
  <c r="A190" i="10"/>
  <c r="C189" i="10"/>
  <c r="A189" i="10"/>
  <c r="C188" i="10"/>
  <c r="A188" i="10"/>
  <c r="C187" i="10"/>
  <c r="A187" i="10"/>
  <c r="C186" i="10"/>
  <c r="A186" i="10"/>
  <c r="C185" i="10"/>
  <c r="A185" i="10"/>
  <c r="C184" i="10"/>
  <c r="A184" i="10"/>
  <c r="C183" i="10"/>
  <c r="A183" i="10"/>
  <c r="C182" i="10"/>
  <c r="A182" i="10"/>
  <c r="C181" i="10"/>
  <c r="A181" i="10"/>
  <c r="C180" i="10"/>
  <c r="A180" i="10"/>
  <c r="C179" i="10"/>
  <c r="A179" i="10"/>
  <c r="C178" i="10"/>
  <c r="A178" i="10"/>
  <c r="C177" i="10"/>
  <c r="A177" i="10"/>
  <c r="C176" i="10"/>
  <c r="A176" i="10"/>
  <c r="C175" i="10"/>
  <c r="A175" i="10"/>
  <c r="C174" i="10"/>
  <c r="A174" i="10"/>
  <c r="C173" i="10"/>
  <c r="A173" i="10"/>
  <c r="C172" i="10"/>
  <c r="A172" i="10"/>
  <c r="C171" i="10"/>
  <c r="A171" i="10"/>
  <c r="C170" i="10"/>
  <c r="A170" i="10"/>
  <c r="C169" i="10"/>
  <c r="A169" i="10"/>
  <c r="C168" i="10"/>
  <c r="A168" i="10"/>
  <c r="C167" i="10"/>
  <c r="A167" i="10"/>
  <c r="C166" i="10"/>
  <c r="A166" i="10"/>
  <c r="C165" i="10"/>
  <c r="A165" i="10"/>
  <c r="C164" i="10"/>
  <c r="A164" i="10"/>
  <c r="C163" i="10"/>
  <c r="A163" i="10"/>
  <c r="C162" i="10"/>
  <c r="A162" i="10"/>
  <c r="C161" i="10"/>
  <c r="A161" i="10"/>
  <c r="C160" i="10"/>
  <c r="A160" i="10"/>
  <c r="C159" i="10"/>
  <c r="A159" i="10"/>
  <c r="C158" i="10"/>
  <c r="A158" i="10"/>
  <c r="C157" i="10"/>
  <c r="A157" i="10"/>
  <c r="C156" i="10"/>
  <c r="A156" i="10"/>
  <c r="C155" i="10"/>
  <c r="A155" i="10"/>
  <c r="C154" i="10"/>
  <c r="A154" i="10"/>
  <c r="C153" i="10"/>
  <c r="A153" i="10"/>
  <c r="C152" i="10"/>
  <c r="A152" i="10"/>
  <c r="C151" i="10"/>
  <c r="A151" i="10"/>
  <c r="C150" i="10"/>
  <c r="A150" i="10"/>
  <c r="C149" i="10"/>
  <c r="A149" i="10"/>
  <c r="C148" i="10"/>
  <c r="A148" i="10"/>
  <c r="C147" i="10"/>
  <c r="A147" i="10"/>
  <c r="C146" i="10"/>
  <c r="A146" i="10"/>
  <c r="C145" i="10"/>
  <c r="A145" i="10"/>
  <c r="C144" i="10"/>
  <c r="A144" i="10"/>
  <c r="C143" i="10"/>
  <c r="A143" i="10"/>
  <c r="C142" i="10"/>
  <c r="A142" i="10"/>
  <c r="C141" i="10"/>
  <c r="A141" i="10"/>
  <c r="C140" i="10"/>
  <c r="A140" i="10"/>
  <c r="C139" i="10"/>
  <c r="A139" i="10"/>
  <c r="C138" i="10"/>
  <c r="A138" i="10"/>
  <c r="C137" i="10"/>
  <c r="A137" i="10"/>
  <c r="C136" i="10"/>
  <c r="A136" i="10"/>
  <c r="C135" i="10"/>
  <c r="A135" i="10"/>
  <c r="C134" i="10"/>
  <c r="A134" i="10"/>
  <c r="C133" i="10"/>
  <c r="A133" i="10"/>
  <c r="C132" i="10"/>
  <c r="A132" i="10"/>
  <c r="C131" i="10"/>
  <c r="A131" i="10"/>
  <c r="C130" i="10"/>
  <c r="A130" i="10"/>
  <c r="C129" i="10"/>
  <c r="A129" i="10"/>
  <c r="C128" i="10"/>
  <c r="A128" i="10"/>
  <c r="C127" i="10"/>
  <c r="A127" i="10"/>
  <c r="C126" i="10"/>
  <c r="A126" i="10"/>
  <c r="C125" i="10"/>
  <c r="A125" i="10"/>
  <c r="C124" i="10"/>
  <c r="A124" i="10"/>
  <c r="C123" i="10"/>
  <c r="A123" i="10"/>
  <c r="C122" i="10"/>
  <c r="A122" i="10"/>
  <c r="C121" i="10"/>
  <c r="A121" i="10"/>
  <c r="C120" i="10"/>
  <c r="A120" i="10"/>
  <c r="C119" i="10"/>
  <c r="A119" i="10"/>
  <c r="C118" i="10"/>
  <c r="A118" i="10"/>
  <c r="C117" i="10"/>
  <c r="A117" i="10"/>
  <c r="C116" i="10"/>
  <c r="A116" i="10"/>
  <c r="C115" i="10"/>
  <c r="A115" i="10"/>
  <c r="C114" i="10"/>
  <c r="A114" i="10"/>
  <c r="C113" i="10"/>
  <c r="A113" i="10"/>
  <c r="C112" i="10"/>
  <c r="A112" i="10"/>
  <c r="C111" i="10"/>
  <c r="A111" i="10"/>
  <c r="C110" i="10"/>
  <c r="A110" i="10"/>
  <c r="C109" i="10"/>
  <c r="A109" i="10"/>
  <c r="C108" i="10"/>
  <c r="A108" i="10"/>
  <c r="C107" i="10"/>
  <c r="A107" i="10"/>
  <c r="C106" i="10"/>
  <c r="A106" i="10"/>
  <c r="C105" i="10"/>
  <c r="A105" i="10"/>
  <c r="C104" i="10"/>
  <c r="A104" i="10"/>
  <c r="C103" i="10"/>
  <c r="A103" i="10"/>
  <c r="C102" i="10"/>
  <c r="A102" i="10"/>
  <c r="C101" i="10"/>
  <c r="A101" i="10"/>
  <c r="C100" i="10"/>
  <c r="A100" i="10"/>
  <c r="C99" i="10"/>
  <c r="A99" i="10"/>
  <c r="C98" i="10"/>
  <c r="A98" i="10"/>
  <c r="C97" i="10"/>
  <c r="A97" i="10"/>
  <c r="C96" i="10"/>
  <c r="A96" i="10"/>
  <c r="C95" i="10"/>
  <c r="A95" i="10"/>
  <c r="C94" i="10"/>
  <c r="A94" i="10"/>
  <c r="C93" i="10"/>
  <c r="A93" i="10"/>
  <c r="C92" i="10"/>
  <c r="A92" i="10"/>
  <c r="C91" i="10"/>
  <c r="A91" i="10"/>
  <c r="C90" i="10"/>
  <c r="A90" i="10"/>
  <c r="C89" i="10"/>
  <c r="A89" i="10"/>
  <c r="C88" i="10"/>
  <c r="A88" i="10"/>
  <c r="C87" i="10"/>
  <c r="A87" i="10"/>
  <c r="C86" i="10"/>
  <c r="A86" i="10"/>
  <c r="C85" i="10"/>
  <c r="A85" i="10"/>
  <c r="C84" i="10"/>
  <c r="A84" i="10"/>
  <c r="C83" i="10"/>
  <c r="A83" i="10"/>
  <c r="C82" i="10"/>
  <c r="A82" i="10"/>
  <c r="C81" i="10"/>
  <c r="A81" i="10"/>
  <c r="C80" i="10"/>
  <c r="A80" i="10"/>
  <c r="C79" i="10"/>
  <c r="A79" i="10"/>
  <c r="C78" i="10"/>
  <c r="A78" i="10"/>
  <c r="C77" i="10"/>
  <c r="A77" i="10"/>
  <c r="C76" i="10"/>
  <c r="A76" i="10"/>
  <c r="C75" i="10"/>
  <c r="A75" i="10"/>
  <c r="C74" i="10"/>
  <c r="A74" i="10"/>
  <c r="C73" i="10"/>
  <c r="A73" i="10"/>
  <c r="C72" i="10"/>
  <c r="A72" i="10"/>
  <c r="C71" i="10"/>
  <c r="A71" i="10"/>
  <c r="C70" i="10"/>
  <c r="A70" i="10"/>
  <c r="C69" i="10"/>
  <c r="A69" i="10"/>
  <c r="C68" i="10"/>
  <c r="A68" i="10"/>
  <c r="C67" i="10"/>
  <c r="A67" i="10"/>
  <c r="C66" i="10"/>
  <c r="A66" i="10"/>
  <c r="C65" i="10"/>
  <c r="A65" i="10"/>
  <c r="C64" i="10"/>
  <c r="A64" i="10"/>
  <c r="C63" i="10"/>
  <c r="A63" i="10"/>
  <c r="C62" i="10"/>
  <c r="A62" i="10"/>
  <c r="C61" i="10"/>
  <c r="A61" i="10"/>
  <c r="C60" i="10"/>
  <c r="A60" i="10"/>
  <c r="C59" i="10"/>
  <c r="A59" i="10"/>
  <c r="C58" i="10"/>
  <c r="A58" i="10"/>
  <c r="C57" i="10"/>
  <c r="A57" i="10"/>
  <c r="C56" i="10"/>
  <c r="A56" i="10"/>
  <c r="C55" i="10"/>
  <c r="A55" i="10"/>
  <c r="C54" i="10"/>
  <c r="A54" i="10"/>
  <c r="C53" i="10"/>
  <c r="A53" i="10"/>
  <c r="C52" i="10"/>
  <c r="A52" i="10"/>
  <c r="C51" i="10"/>
  <c r="A51" i="10"/>
  <c r="C50" i="10"/>
  <c r="A50" i="10"/>
  <c r="C49" i="10"/>
  <c r="A49" i="10"/>
  <c r="C48" i="10"/>
  <c r="A48" i="10"/>
  <c r="C47" i="10"/>
  <c r="A47" i="10"/>
  <c r="C46" i="10"/>
  <c r="A46" i="10"/>
  <c r="C45" i="10"/>
  <c r="A45" i="10"/>
  <c r="C44" i="10"/>
  <c r="A44" i="10"/>
  <c r="C43" i="10"/>
  <c r="A43" i="10"/>
  <c r="C42" i="10"/>
  <c r="A42" i="10"/>
  <c r="C41" i="10"/>
  <c r="A41" i="10"/>
  <c r="C40" i="10"/>
  <c r="A40" i="10"/>
  <c r="C39" i="10"/>
  <c r="A39" i="10"/>
  <c r="C38" i="10"/>
  <c r="A38" i="10"/>
  <c r="C37" i="10"/>
  <c r="A37" i="10"/>
  <c r="C36" i="10"/>
  <c r="A36" i="10"/>
  <c r="C35" i="10"/>
  <c r="A35" i="10"/>
  <c r="C34" i="10"/>
  <c r="A34" i="10"/>
  <c r="C33" i="10"/>
  <c r="A33" i="10"/>
  <c r="C32" i="10"/>
  <c r="A32" i="10"/>
  <c r="C31" i="10"/>
  <c r="A31" i="10"/>
  <c r="C30" i="10"/>
  <c r="A30" i="10"/>
  <c r="C29" i="10"/>
  <c r="A29" i="10"/>
  <c r="C28" i="10"/>
  <c r="A28" i="10"/>
  <c r="C27" i="10"/>
  <c r="A27" i="10"/>
  <c r="C26" i="10"/>
  <c r="A26" i="10"/>
  <c r="C25" i="10"/>
  <c r="A25" i="10"/>
  <c r="C24" i="10"/>
  <c r="A24" i="10"/>
  <c r="C23" i="10"/>
  <c r="A23" i="10"/>
  <c r="C22" i="10"/>
  <c r="A22" i="10"/>
  <c r="C21" i="10"/>
  <c r="A21" i="10"/>
  <c r="C20" i="10"/>
  <c r="A20" i="10"/>
  <c r="C19" i="10"/>
  <c r="A19" i="10"/>
  <c r="C18" i="10"/>
  <c r="A18" i="10"/>
  <c r="C17" i="10"/>
  <c r="A17" i="10"/>
  <c r="C16" i="10"/>
  <c r="A16" i="10"/>
  <c r="C15" i="10"/>
  <c r="A15" i="10"/>
  <c r="C14" i="10"/>
  <c r="A14" i="10"/>
  <c r="C13" i="10"/>
  <c r="A13" i="10"/>
  <c r="C12" i="10"/>
  <c r="A12" i="10"/>
  <c r="C11" i="10"/>
  <c r="A11" i="10"/>
  <c r="C10" i="10"/>
  <c r="A10" i="10"/>
  <c r="C9" i="10"/>
  <c r="A9" i="10"/>
  <c r="C8" i="10"/>
  <c r="A8" i="10"/>
  <c r="C7" i="10"/>
  <c r="A7" i="10"/>
  <c r="C6" i="10"/>
  <c r="A6" i="10"/>
  <c r="C5" i="10"/>
  <c r="A5" i="10"/>
  <c r="C4" i="10"/>
  <c r="A4" i="10"/>
  <c r="C3" i="10"/>
  <c r="A3" i="10"/>
  <c r="C2" i="10"/>
  <c r="A2" i="10"/>
  <c r="D110" i="1" s="1"/>
  <c r="A23" i="4"/>
  <c r="A4" i="5"/>
  <c r="A4" i="4"/>
  <c r="J7" i="5"/>
  <c r="J9" i="5"/>
  <c r="J14" i="5"/>
  <c r="K9" i="1" l="1"/>
  <c r="K10" i="1"/>
  <c r="D15" i="1"/>
  <c r="D10" i="1"/>
  <c r="D17" i="1"/>
  <c r="D21" i="1"/>
  <c r="D28" i="1"/>
  <c r="D32" i="1"/>
  <c r="D36" i="1"/>
  <c r="D40" i="1"/>
  <c r="D47" i="1"/>
  <c r="D51" i="1"/>
  <c r="D55" i="1"/>
  <c r="D59" i="1"/>
  <c r="D63" i="1"/>
  <c r="D67" i="1"/>
  <c r="D71" i="1"/>
  <c r="D78" i="1"/>
  <c r="D82" i="1"/>
  <c r="D86" i="1"/>
  <c r="D93" i="1"/>
  <c r="D97" i="1"/>
  <c r="D104" i="1"/>
  <c r="D108" i="1"/>
  <c r="D19" i="1"/>
  <c r="D34" i="1"/>
  <c r="D49" i="1"/>
  <c r="D61" i="1"/>
  <c r="D76" i="1"/>
  <c r="D91" i="1"/>
  <c r="D106" i="1"/>
  <c r="D18" i="1"/>
  <c r="D22" i="1"/>
  <c r="D29" i="1"/>
  <c r="D33" i="1"/>
  <c r="D37" i="1"/>
  <c r="D41" i="1"/>
  <c r="D48" i="1"/>
  <c r="D52" i="1"/>
  <c r="D56" i="1"/>
  <c r="D60" i="1"/>
  <c r="D64" i="1"/>
  <c r="D68" i="1"/>
  <c r="D72" i="1"/>
  <c r="D79" i="1"/>
  <c r="D83" i="1"/>
  <c r="D90" i="1"/>
  <c r="D94" i="1"/>
  <c r="D98" i="1"/>
  <c r="D105" i="1"/>
  <c r="D109" i="1"/>
  <c r="D117" i="1"/>
  <c r="D11" i="1"/>
  <c r="D26" i="1"/>
  <c r="D45" i="1"/>
  <c r="D57" i="1"/>
  <c r="D69" i="1"/>
  <c r="D84" i="1"/>
  <c r="D99" i="1"/>
  <c r="D16" i="1"/>
  <c r="D20" i="1"/>
  <c r="D27" i="1"/>
  <c r="D31" i="1"/>
  <c r="D35" i="1"/>
  <c r="D39" i="1"/>
  <c r="D46" i="1"/>
  <c r="D50" i="1"/>
  <c r="D54" i="1"/>
  <c r="D58" i="1"/>
  <c r="D62" i="1"/>
  <c r="D66" i="1"/>
  <c r="D70" i="1"/>
  <c r="D77" i="1"/>
  <c r="D81" i="1"/>
  <c r="D85" i="1"/>
  <c r="D92" i="1"/>
  <c r="D96" i="1"/>
  <c r="D103" i="1"/>
  <c r="D107" i="1"/>
  <c r="D115" i="1"/>
  <c r="D116" i="1"/>
  <c r="D30" i="1"/>
  <c r="D38" i="1"/>
  <c r="D53" i="1"/>
  <c r="D65" i="1"/>
  <c r="D80" i="1"/>
  <c r="D95" i="1"/>
  <c r="D111" i="1" l="1"/>
  <c r="A112" i="1" s="1"/>
  <c r="D100" i="1"/>
  <c r="D118" i="1"/>
  <c r="A119" i="1" s="1"/>
  <c r="D42" i="1"/>
  <c r="A43" i="1" s="1"/>
  <c r="D23" i="1"/>
  <c r="A24" i="1" s="1"/>
  <c r="D12" i="1"/>
  <c r="D87" i="1"/>
  <c r="A88" i="1" s="1"/>
  <c r="A101" i="1"/>
  <c r="D73" i="1"/>
  <c r="A74" i="1" s="1"/>
  <c r="A13" i="1" l="1"/>
  <c r="D124" i="1"/>
</calcChain>
</file>

<file path=xl/comments1.xml><?xml version="1.0" encoding="utf-8"?>
<comments xmlns="http://schemas.openxmlformats.org/spreadsheetml/2006/main">
  <authors>
    <author>Halácsy Ágnes</author>
  </authors>
  <commentList>
    <comment ref="E28" authorId="0" shapeId="0">
      <text>
        <r>
          <rPr>
            <b/>
            <sz val="9"/>
            <color indexed="81"/>
            <rFont val="Tahoma"/>
            <family val="2"/>
            <charset val="238"/>
          </rPr>
          <t>Halácsy Ágnes:</t>
        </r>
        <r>
          <rPr>
            <sz val="9"/>
            <color indexed="81"/>
            <rFont val="Tahoma"/>
            <family val="2"/>
            <charset val="238"/>
          </rPr>
          <t xml:space="preserve">
Kérjük a program megnevezését is a kapcsolódó dokumentum megnevezése mellett.</t>
        </r>
      </text>
    </comment>
  </commentList>
</comments>
</file>

<file path=xl/sharedStrings.xml><?xml version="1.0" encoding="utf-8"?>
<sst xmlns="http://schemas.openxmlformats.org/spreadsheetml/2006/main" count="1088" uniqueCount="513">
  <si>
    <t>&gt;25%: 1</t>
  </si>
  <si>
    <t>&gt;40%: 1</t>
  </si>
  <si>
    <t>1, max. 3</t>
  </si>
  <si>
    <t>pont nélkül kötelező</t>
  </si>
  <si>
    <t>Elért pontszám összesen:</t>
  </si>
  <si>
    <t>Az intézmény alapdokumentumai kiemelten és hangsúlyosan jelenítik meg a fenntarthatóság pedagógiai törekvéseit.</t>
  </si>
  <si>
    <t>Minden pályázó intézmény számára kötelezően elérendő pontszám: 5 pont</t>
  </si>
  <si>
    <t>Az intézmény szervezeti működése a lehető legnagyobb mértékben támogatja a fenntarthatóságra neveléssel kapcsolatos pedagógiai munkát.</t>
  </si>
  <si>
    <t xml:space="preserve">Az intézmény pedagógiai munkájának egyik meghatározó eleme a fenntarthatóságra nevelés. </t>
  </si>
  <si>
    <t xml:space="preserve">Megjegyzés: A kritérium teljesüléséhez szükséges, hogy az intézmény változatos, korszerű pedagógiai eszközökkel, a diákok igényeit, felkészültségét figyelembe véve végezze pedagógiai munkáját a fenntarthatóságra nevelés területén. </t>
  </si>
  <si>
    <t xml:space="preserve">Az intézmény működtetése során érvényesülnek a fenntarthatóságra törekvés elvei. </t>
  </si>
  <si>
    <t xml:space="preserve">Megjegyzés: A kritérium akkor teljesül, ha az intézmény a lehetőségeihez mérten mindent megtesz, hogy működésével a lehető legkevésbé terhelje, sőt ahol lehet, javítsa és gazdagítsa környezetét. </t>
  </si>
  <si>
    <t>Az intézmény a fenntarthatóságra nevelés céljainak elérése érdekében írásbeli megállapodásokban rögzített, megtervezett együttműködéseket alakít ki külső partnerekkel.</t>
  </si>
  <si>
    <t>Az intézmény fenntarthatóságra nevelési tevékenysége illeszkedik a helyi települési közösség és önkormányzata fenntarthatósági törekvéseihez, sőt, esetleg orientálja is azt, és hozzájárul az intézmény közvetlen környezetének környezettudatos alakításához. Egyiskolás kistelepüléseken közösségi központként is működik.</t>
  </si>
  <si>
    <t>Az intézmény fenntarthatóságra nevelési tevékenysége illeszkedik az intézmény egyéni arculatához, profiljához, intézménytípusához, specialitásaihoz. Ebben  a blokkban az intézmény a saját arculatára, jellegzetességére, specialitásaira vonatkozó kritériumokat fogalmazhat meg.</t>
  </si>
  <si>
    <t>Megjegyzés: Az ökoiskola feladata, hogy mind közvetlen partnerei, mind szűkebb és tágabb társadalmi környezete számára közvetítse a fenntarthatóságra nevelés eszméit és a gyakorlati megvalósulás eredményeit.</t>
  </si>
  <si>
    <t>Első alkalommal pályázó intézmények számára minimálisan elérendő pontszám: 9 pont</t>
  </si>
  <si>
    <t>Újrapályázó intézmények számára minimálisan elérendő pontszám: 11 pont</t>
  </si>
  <si>
    <t>Újrapályázó intézmények számára minimálisan elérendő pontszám: 10 pont</t>
  </si>
  <si>
    <t>Első alkalommal pályázó intézmények számára minimálisan elérendő pontszám: 8 pont</t>
  </si>
  <si>
    <t>Első alkalommal pályázó intézmények számára minimálisan elérendő pontszám: 5 pont</t>
  </si>
  <si>
    <t>Első alkalommal pályázó intézmények számára minimálisan elérendő pontszám: 2 pont</t>
  </si>
  <si>
    <t>Újrapályázó intézmények számára minimálisan elérendő pontszám: 4 pont</t>
  </si>
  <si>
    <t xml:space="preserve">Megjegyzés: A kritérium teljesüléséhez szükséges, hogy az intézmény biztosítsa, dolgozóinak, diákjainak,  és partnereinek közös részvételét a fenntarthatóságra nevelés céljainak elérésében. </t>
  </si>
  <si>
    <t xml:space="preserve">Az intézmény belső kommunikációs csatornái (intézményújság, rádió, faliújságok, honlap …) és külső média-megjelenései (újságcikkek, TV-szereplések ….) tükrözik a fenntarthatóságra nevelés céljait és programjait. </t>
  </si>
  <si>
    <t>Ha&gt;5%, 1 pont; ha &gt;15% 2 pont ha &gt;30%, 3 pont.</t>
  </si>
  <si>
    <t>Összesen:</t>
  </si>
  <si>
    <t>4. Az intézmény pedagógiai munkájában foglalkozik a helyi közösséget érintő, a környezetvédelemmel kapcsolatos problémákkal.</t>
  </si>
  <si>
    <t>Első alkalommal pályázó intézmények számára minimálisan elérendő pontszám: 12 pont</t>
  </si>
  <si>
    <t>Újrapályázó intézmények számára minimálisan elérendő pontszám: 16 pont</t>
  </si>
  <si>
    <t>Első alkalommal pályázó intézmények számára minimálisan elérendő pontszám: 11 pont</t>
  </si>
  <si>
    <t>Újrapályázó intézmények számára minimálisan elérendő pontszám: 15 pont</t>
  </si>
  <si>
    <t>Újrapályázó intézmények számára minimálisan elérendő pontszám: 12 pont</t>
  </si>
  <si>
    <t>Újrapályázó intézmények számára minimálisan elérendő pontszám: 7 pont</t>
  </si>
  <si>
    <t xml:space="preserve">Megjegyzés: A kritérium célja, hogy az intézmény bemutassa, miként kapcsolja össze fő profilját a fenntarthatóságra nevelés munkájával, hogy az a pedagógiai tevékenység főáramába kerüljön. Például művészeti intézmények számára: minden tanévben a fenntarthatóságra nevelés céljaihoz kapcsolódó tematikus kiállítás/koncert/előadás a környékbeliek bevonásával. Szakképző intézmények itt mutathatják be a szakmai tárgyakhoz kötődő fenntarthatóságra nevelési tevékenységüket. </t>
  </si>
  <si>
    <t>A. ALAPDOKUMENTUMOK</t>
  </si>
  <si>
    <t>B. SZERVEZETI FELTÉTELEK</t>
  </si>
  <si>
    <t>C. PEDAGÓGIAI MUNKA</t>
  </si>
  <si>
    <t>D. AZ INTÉZMÉNY MŰKÖDTETÉSE</t>
  </si>
  <si>
    <t>E. KOMMUNIKÁCIÓ</t>
  </si>
  <si>
    <t>F. EGYÜTTMŰKÖDÉSEK</t>
  </si>
  <si>
    <t>G. HELYI KÖZÖSSÉG, KÖZVETLEN KÖRNYEZET</t>
  </si>
  <si>
    <t>H. AZ INTÉZMÉNY ARCULATA ÉS SPECIALITÁSAI</t>
  </si>
  <si>
    <t>Szándéknyilatkozat</t>
  </si>
  <si>
    <t xml:space="preserve">A fenti szándéknyilatkozattal egyetértek. </t>
  </si>
  <si>
    <t xml:space="preserve">Kelt: </t>
  </si>
  <si>
    <t>Név:</t>
  </si>
  <si>
    <t>A szülők képviselője</t>
  </si>
  <si>
    <t xml:space="preserve">Az intézmény ökoiskolai tevékenységének bemutatása </t>
  </si>
  <si>
    <t>Minden pályázó intézmény számára:</t>
  </si>
  <si>
    <t>Alulírott, mint a/az</t>
  </si>
  <si>
    <t>Aláírás</t>
  </si>
  <si>
    <t>Az intézmény neve:</t>
  </si>
  <si>
    <t>Az iskola által elért pontszám</t>
  </si>
  <si>
    <t>1. Az intézmény éves ökoiskolai munkatervének készítése során bevonja a diákokat/diákönkormányzatot és együtt döntenek annak elfogadásáról.</t>
  </si>
  <si>
    <t>2. Az intézmény éves ökoiskolai munkatervének készítése során egyeztetnek a szülők képviselőivel.</t>
  </si>
  <si>
    <t>1. Ökoiskolai munkacsoport működik az intézmény keretein belül.</t>
  </si>
  <si>
    <t>Intézményi adatlap</t>
  </si>
  <si>
    <t>Ökoiskola kritériumok</t>
  </si>
  <si>
    <t>tagintézmény</t>
  </si>
  <si>
    <t>székhelyintézmény</t>
  </si>
  <si>
    <t>A. Alapdokumentumok</t>
  </si>
  <si>
    <t>B. Szervezeti feltételek</t>
  </si>
  <si>
    <t>C. Pedagógiai munka</t>
  </si>
  <si>
    <t>D. Az intézmény működtetése</t>
  </si>
  <si>
    <t>E. Kommunikáció</t>
  </si>
  <si>
    <t>F. Együttműködések</t>
  </si>
  <si>
    <t>G. Helyi közösség, közvetlen környezet</t>
  </si>
  <si>
    <t>H. Az intézmény arculata és specialitásai</t>
  </si>
  <si>
    <t>Kérjük, minden cellát töltösön ki!</t>
  </si>
  <si>
    <t>igen</t>
  </si>
  <si>
    <t>nem</t>
  </si>
  <si>
    <t>Kérjük, figyelmesen olvassa el az alábbiakat!</t>
  </si>
  <si>
    <t>HATÁRIDŐ (amikorra vállalják a teljesítést)</t>
  </si>
  <si>
    <t>*: természetesen csak ha voltak ilyen fejlesztések</t>
  </si>
  <si>
    <r>
      <t xml:space="preserve">Felelős, kapcsolattartó </t>
    </r>
    <r>
      <rPr>
        <b/>
        <sz val="11"/>
        <rFont val="Times New Roman"/>
        <family val="1"/>
        <charset val="238"/>
      </rPr>
      <t>(ld. rejtett megjegyzések)</t>
    </r>
  </si>
  <si>
    <t>A pályázó feladatellátási hely típusa:</t>
  </si>
  <si>
    <t>Az intézmény e-mail címe:</t>
  </si>
  <si>
    <t>Az intézményi honlap címe:</t>
  </si>
  <si>
    <t>4. Az elmúlt három évre tervezett, de meg nem valósult fejlesztések felsorolása (*) és a fejlesztés elmaradásának indoklása.</t>
  </si>
  <si>
    <t>Adható maximális pontszám</t>
  </si>
  <si>
    <r>
      <t xml:space="preserve">2. Az ökoiskolai munkacsoportba </t>
    </r>
    <r>
      <rPr>
        <sz val="11"/>
        <color indexed="8"/>
        <rFont val="Times New Roman"/>
        <family val="1"/>
        <charset val="238"/>
      </rPr>
      <t xml:space="preserve">a tantestület minden munkaközössége delegál tagot. </t>
    </r>
  </si>
  <si>
    <t xml:space="preserve">5. Az intézmény aktív szereplője és részese a helyi közösség közösségfejlesztési és környezetfejlesztési folyamatainak. </t>
  </si>
  <si>
    <t>Ha 1, akkor 1 pont, ha
2, akkor 2 pont, ennél több: 3 pont</t>
  </si>
  <si>
    <t>4. Az intézményben az elmúlt három év átlagában évente legalább egy évfolyam tanulóinak 85%-a részt vett erdei iskolában.</t>
  </si>
  <si>
    <t>5. Az intézmény a fenntarthatóság  témaköréhez kapcsolódó táborokat szervez évente vagy gyakrabban.</t>
  </si>
  <si>
    <t>Ha 2-3, akkor 1 pont
&gt; 3: 2 pont</t>
  </si>
  <si>
    <t>Ha 1, akkor 1 pont
Ha 2, akkor 2 pont 
több: 3 pont</t>
  </si>
  <si>
    <t>Ha 1, akkor 1 pont
2 vagy több: 2 pont</t>
  </si>
  <si>
    <t>4- 6: 2 pont
&gt;6 : 3 p</t>
  </si>
  <si>
    <t>Igen</t>
  </si>
  <si>
    <t>Nem</t>
  </si>
  <si>
    <r>
      <t xml:space="preserve">1.      Az intézmény rövid  bemutatása </t>
    </r>
    <r>
      <rPr>
        <sz val="11"/>
        <rFont val="Times New Roman"/>
        <family val="1"/>
        <charset val="238"/>
      </rPr>
      <t>(minimum 1800 karakter)</t>
    </r>
  </si>
  <si>
    <r>
      <t xml:space="preserve">3. Az elmúlt három év legfontosabb ökoiskolai fejlesztéseinek, innovációinak bemutatása </t>
    </r>
    <r>
      <rPr>
        <sz val="11"/>
        <rFont val="Times New Roman"/>
        <family val="1"/>
        <charset val="238"/>
      </rPr>
      <t>(minimum 1800 karakter, a meghivatkozott dokumentumok linkjeinek megadása javasolt, ha azok elérhetők az interneten).</t>
    </r>
  </si>
  <si>
    <t>4. A diákönkormányzat vagy - ha az iskolában működik - a "zöld" diákönkormányzat önálló feladattal  bekapcsolódik az ökoiskolai munkaterv megvalósításába, s ez a DÖK/ZölDÖK munkatervében is szerepel.</t>
  </si>
  <si>
    <t>Közép-Magyarország</t>
  </si>
  <si>
    <t>Nyugat-Dunántúl</t>
  </si>
  <si>
    <t>Dél-Dunántúl</t>
  </si>
  <si>
    <t>Közép-Dunántúl</t>
  </si>
  <si>
    <t>Dél-Alföld</t>
  </si>
  <si>
    <t>Észak-Magyarország</t>
  </si>
  <si>
    <t>Észak-Alföld</t>
  </si>
  <si>
    <t>község</t>
  </si>
  <si>
    <t>város</t>
  </si>
  <si>
    <t>megyei jogú város</t>
  </si>
  <si>
    <t>főváros</t>
  </si>
  <si>
    <t>pályázó székhelyintézmény/tagintézmény vezetője kijelentem, hogy az Ökoiskola cím célkitűzéseivel egyetértek. Az intézmény lehetőségeihez mérten törekszik e célok megvalósítására. Az intézmény céljának tekinti az ökoiskolai kritériumok minél szélesebb körű teljesítését.</t>
  </si>
  <si>
    <t>Intézményvezető/tagintézmény vezető</t>
  </si>
  <si>
    <t>Ökoiskola</t>
  </si>
  <si>
    <t>Örökös Ökoiskola</t>
  </si>
  <si>
    <t>első címes</t>
  </si>
  <si>
    <t>újrapályázó</t>
  </si>
  <si>
    <t>Tankerületi Központ</t>
  </si>
  <si>
    <t>Egyház</t>
  </si>
  <si>
    <t>Önkormányzat</t>
  </si>
  <si>
    <t>Egyéb</t>
  </si>
  <si>
    <t>Válasszon a listából!</t>
  </si>
  <si>
    <t>Válasszon a legördülő menüből!</t>
  </si>
  <si>
    <t>Neve:</t>
  </si>
  <si>
    <t>E-mail címe:</t>
  </si>
  <si>
    <t>Agrárminisztérium</t>
  </si>
  <si>
    <t>Belügyminisztérium</t>
  </si>
  <si>
    <t>Honvédelmi Minisztérium</t>
  </si>
  <si>
    <t>Innovációs és Technológiai Minisztérium</t>
  </si>
  <si>
    <r>
      <t xml:space="preserve">Ökoiskola/Örökös Ökoiskola cím pályázat </t>
    </r>
    <r>
      <rPr>
        <b/>
        <sz val="16"/>
        <color indexed="8"/>
        <rFont val="Times New Roman"/>
        <family val="1"/>
        <charset val="238"/>
      </rPr>
      <t>2019.</t>
    </r>
  </si>
  <si>
    <t>Örökös Ökoiskola címre pályázó intézmények esetén elérendő pontszám: 15 pont</t>
  </si>
  <si>
    <t>Örökös Ökoiskola címre pályázó intézmények esetén elérendő pontszám: 20 pont</t>
  </si>
  <si>
    <t>Örökös Ökoiskola címre pályázó intézmények esetén elérendő pontszám: 12 pont</t>
  </si>
  <si>
    <t>Örökös Ökoiskola címre pályázó intézmények esetén elérendő pontszám: 13 pont</t>
  </si>
  <si>
    <t>EMMI tölti ki</t>
  </si>
  <si>
    <t>EMMI  tölti ki</t>
  </si>
  <si>
    <t>érkeztető szám</t>
  </si>
  <si>
    <t>iktatószám:</t>
  </si>
  <si>
    <t>A feladatellátási hely irányítószáma:</t>
  </si>
  <si>
    <t xml:space="preserve">1. A pályázó intézmény  </t>
  </si>
  <si>
    <t>Hivatalos neve:</t>
  </si>
  <si>
    <t>Települése:</t>
  </si>
  <si>
    <t>Címe:</t>
  </si>
  <si>
    <t>3. Az intézményvezető/tagintézmény vezető</t>
  </si>
  <si>
    <t>2. Az intézmény telephelyei</t>
  </si>
  <si>
    <t>2014.12.13.</t>
  </si>
  <si>
    <t>2016.01.30.</t>
  </si>
  <si>
    <t>OM száma</t>
  </si>
  <si>
    <t xml:space="preserve">Önértékelési táblázat </t>
  </si>
  <si>
    <t xml:space="preserve">PÁLYÁZATI ADATLAP  A 2019/20. TANÉV ÖKOISKOLA/ÖRÖKÖS ÖKOISKOLA PÁLYÁZATHOZ </t>
  </si>
  <si>
    <t>A fenntartó szervezet neve:</t>
  </si>
  <si>
    <t>Örökös Ökoiskola címre pályázó</t>
  </si>
  <si>
    <t>Telefonszáma (+36/  /  -   ):</t>
  </si>
  <si>
    <t>A cellák fölé állva a kurzorral a rejtett megjegyzések is láthatóak!</t>
  </si>
  <si>
    <t>A partnerszervezet neve</t>
  </si>
  <si>
    <r>
      <t xml:space="preserve">Kapcsolódó dokumentumok neve vagy elérése </t>
    </r>
    <r>
      <rPr>
        <b/>
        <sz val="11"/>
        <rFont val="Times New Roman"/>
        <family val="1"/>
        <charset val="238"/>
      </rPr>
      <t>(ld. rejtett megjegyzések)</t>
    </r>
  </si>
  <si>
    <t>Az alapdokumentumok elérése az iskolai honlapon</t>
  </si>
  <si>
    <t>Kapcsolódó dokumentumok neve vagy elérése</t>
  </si>
  <si>
    <t>Felelős, kapcsolattartó neve</t>
  </si>
  <si>
    <t>A pályázó típusa</t>
  </si>
  <si>
    <t>Örökös Ökoiskola címre pályázó intézmények esetén elérendő pontszám: 6 pont</t>
  </si>
  <si>
    <t>Örökös Ökoiskola címre pályázó intézmények esetén elérendő pontszám: 9 pont</t>
  </si>
  <si>
    <t>A táblázat kitöltése előtt, kérjük, figyelmesen olvassa át a 6. munkalapon a pontozási útmutatót!</t>
  </si>
  <si>
    <t>Együttműködési terület</t>
  </si>
  <si>
    <t xml:space="preserve">2. Az intézmény az ökoiskolai kritériumrendszerhez igazodó munkatervet készített és azt nyilvánosságra hozta az intézmény honlapján. </t>
  </si>
  <si>
    <t>(P.H.)</t>
  </si>
  <si>
    <t>4. A kapcsolattartó pedagógus</t>
  </si>
  <si>
    <t>(Pl. az Ökoiskola koordinátor)</t>
  </si>
  <si>
    <t xml:space="preserve">5. A pályázó intézmény településének típusa: </t>
  </si>
  <si>
    <t>6. utolsó cím elnyerésének dátuma (az oklevél dátuma):</t>
  </si>
  <si>
    <t>egyéb dátum</t>
  </si>
  <si>
    <t>1. Az intézmény pedagógiai programja és helyi tanterve hangsúlyozottan tartalmazza a fenntarthatóságra nevelés célkitűzéseit.</t>
  </si>
  <si>
    <t>5. Az intézmény minőségbiztosítási dokumentumában, rendszeres minőségfejlesztési felméréseiben (tanulói, szülői, alkalmazotti kör)  megjelennek a  környezettudatossággal kapcsolatos kérdések.</t>
  </si>
  <si>
    <t>6. A pedagógusok teljesítményértékelésében megjelenik  a fenntarthatóságra nevelés terén végzett munka, a példamutatás, az alkalmazás gyakorisága.</t>
  </si>
  <si>
    <r>
      <t>1. Az intézmény évente minimum kétszer, komplex tanulás-szervezési formában szervez programokat (pl. témanapot, témahetet, projektet</t>
    </r>
    <r>
      <rPr>
        <sz val="11"/>
        <color indexed="8"/>
        <rFont val="Times New Roman"/>
        <family val="1"/>
        <charset val="238"/>
      </rPr>
      <t>) a fenntarthatóság témakörében.</t>
    </r>
    <r>
      <rPr>
        <sz val="11"/>
        <rFont val="Times New Roman"/>
        <family val="1"/>
        <charset val="238"/>
      </rPr>
      <t xml:space="preserve"> </t>
    </r>
  </si>
  <si>
    <t>A tanulók képviselője</t>
  </si>
  <si>
    <t>6. Az intézményben zöld sportokra is van rendszeresen lehetőségük a tanulóknak.</t>
  </si>
  <si>
    <t>Amennyiben intézményük több telephelyen működik (melyek nem önálló ügyviteli helyek), adja meg azon feladatellátási helyek sorszámát és címét, amelyeken ökoiskola tevékenységet folytatnak! (A lista szükség esetén bővíthető.)</t>
  </si>
  <si>
    <t>Feladatellátási hely sorszáma (3 jegyű)</t>
  </si>
  <si>
    <t>Pontos címe:</t>
  </si>
  <si>
    <t>még nem volt</t>
  </si>
  <si>
    <t>7. Pályázói kategóriák</t>
  </si>
  <si>
    <t>8. Az iskolát mint létesítményt a fenntarthatóságra nevelés színtereként bevonja a pedagógiai munkába.</t>
  </si>
  <si>
    <t>10. A pedagógiai munkába legalább az osztályok felében beépültek a fenntarthatósággal kapcsolatos jelenbéli helyi és globális események, az ENSZ Fenntarthatósági Fejlődési Célok elérését segítő feladatok, a jövő generációk iránti felelősség,  a felelős családtervezésre nevelés.</t>
  </si>
  <si>
    <t>12. Az intézmény működésének természeti erőforrás-használatát (fűtés, vízfelhasználás, villamosenergia használat) rendszeresen tanulmányozzák a pedagógiai munka során.</t>
  </si>
  <si>
    <t>13. Az intézmény életében hangsúlyosan és bizonyíthatóan jelen van a megelőzés: a pedagógiai programban vagy az iskola más dokumentumában erre vonatkozó rész szerepel.</t>
  </si>
  <si>
    <t>14. Az intézményben - a diákok bevonásával - energia-járőr szolgálat működik, és rendszeresen feljegyzéseket vezet.</t>
  </si>
  <si>
    <t>15. A pedagógusok rendszeresen használnak aktív, reflektív és kooperatív tanítási-tanulási módszereket a fenntarthatóságra nevelés területén.</t>
  </si>
  <si>
    <t>16. A pedagógiai munkába beépülnek a környezeti nevelési játékok.</t>
  </si>
  <si>
    <t>6. Az intézmény tanulóinak legalább 10%-a a közösségi szolgálaton belül, vagy egyéb előkészítő, érzékenyítő programon keresztül környezetvédelmi vagy szociális tevékenységet végez a helyi (települési) közösség és környezet javára.</t>
  </si>
  <si>
    <t>7. Az intézmény részt vesz a település helyi környezetvédelmi programjának kialakításában és végrehajtásában.</t>
  </si>
  <si>
    <t xml:space="preserve">Csak újrapályázó vagy Örökös Ökoiskola címre pályázó intézmények számára: </t>
  </si>
  <si>
    <t>fenntartójának képviselője kijelentem, hogy az intézmény ökoiskola/örökös ökoiskola célkitűzéseivel egyetértek, s ezen célok elérése érdekében tett erőfeszítéseit fenntartóként támogatom.</t>
  </si>
  <si>
    <t>A fenntartó képviselőjének neve:</t>
  </si>
  <si>
    <t>Az önálló ügyvitellel rendelkező feladatellátási helyeknek (székhely, tagintézmény) önállóan kell pályázatot benyújtaniuk. Az önálló ügyvitellel nem rendelkező feladatellátási helyek önállóan nem pályázhatnak, helyettük a felettes székhely- vagy tagintézmény nyújthat be pályázatot. A Cím csak a pályázatban megjelölt feladatellátási helyeken használható.</t>
  </si>
  <si>
    <r>
      <t xml:space="preserve">OM azonosítója </t>
    </r>
    <r>
      <rPr>
        <sz val="10"/>
        <color indexed="60"/>
        <rFont val="Times New Roman"/>
        <family val="1"/>
        <charset val="238"/>
      </rPr>
      <t>(6 jegyű)</t>
    </r>
    <r>
      <rPr>
        <sz val="10"/>
        <rFont val="Times New Roman"/>
        <family val="1"/>
        <charset val="238"/>
      </rPr>
      <t xml:space="preserve">: </t>
    </r>
  </si>
  <si>
    <r>
      <t xml:space="preserve">Feladatellátási hely sorszáma </t>
    </r>
    <r>
      <rPr>
        <sz val="10"/>
        <color indexed="60"/>
        <rFont val="Times New Roman"/>
        <family val="1"/>
        <charset val="238"/>
      </rPr>
      <t>(3 jegyű)</t>
    </r>
    <r>
      <rPr>
        <sz val="10"/>
        <rFont val="Times New Roman"/>
        <family val="1"/>
        <charset val="238"/>
      </rPr>
      <t>:</t>
    </r>
  </si>
  <si>
    <r>
      <t xml:space="preserve">2.      Az intézmény konkrét környezeti nevelési hagyományainak, szokásainak, rendszeres tevékenységeinek bemutatása </t>
    </r>
    <r>
      <rPr>
        <sz val="11"/>
        <rFont val="Times New Roman"/>
        <family val="1"/>
        <charset val="238"/>
      </rPr>
      <t>(minimum 1000 karakter). Az iskolai dokumentumokkal összhangban (ld. Pályázati felhívás).</t>
    </r>
  </si>
  <si>
    <t>Intézményi partnerlisa: az elmúlt 3 év során a fenntarthatóságra neveléssel kapcsolatban az intézménnyel együttműködő szervezetek neve és az együttműködés iránya (nem kötelező a lista megadása).</t>
  </si>
  <si>
    <t>Önértékelési szempontok</t>
  </si>
  <si>
    <r>
      <t>Az önértékelés úgy történik, hogy a pályázó az Önértékelési kritériumok kérdései alapján</t>
    </r>
    <r>
      <rPr>
        <sz val="12"/>
        <color indexed="8"/>
        <rFont val="Times New Roman"/>
        <family val="1"/>
        <charset val="238"/>
      </rPr>
      <t xml:space="preserve"> bejelöli, hogy az intézmény az adott kritérium teljesítésével hány pontot ért el.  Az elmúlt 3 tanévre vonatkozó tevékenységek, eredmények vehetők figyelembe.</t>
    </r>
  </si>
  <si>
    <r>
      <t xml:space="preserve">Az önértékelési szempontok csoportosításra kerültek. Az első csoport az intézmény vonatkozó </t>
    </r>
    <r>
      <rPr>
        <b/>
        <sz val="12"/>
        <color indexed="8"/>
        <rFont val="Times New Roman"/>
        <family val="1"/>
        <charset val="238"/>
      </rPr>
      <t>alapdokumentumairól</t>
    </r>
    <r>
      <rPr>
        <sz val="12"/>
        <color indexed="8"/>
        <rFont val="Times New Roman"/>
        <family val="1"/>
        <charset val="238"/>
      </rPr>
      <t xml:space="preserve"> szól. Ennek kitöltése minden pályázó számára kötelező! A további szempontcsoportokban nincs kötelező tartalmi elem; itt az intézmény választ a felsorolt kritériumok közül. A pályázat sikeressége tehát nem egyes konkrét kritériumok meglétén vagy hiányán múlik, hanem azon, hogy a pályázó összesen, és kritériumcsoportonként eléri-e a az alábbiakban meghatározott, minimális pontszámot. Az intézmény legfontosabb terveit, szándékait a kérdőív végén található </t>
    </r>
    <r>
      <rPr>
        <b/>
        <sz val="12"/>
        <color indexed="8"/>
        <rFont val="Times New Roman"/>
        <family val="1"/>
        <charset val="238"/>
      </rPr>
      <t>„Vállalások”</t>
    </r>
    <r>
      <rPr>
        <sz val="12"/>
        <color indexed="8"/>
        <rFont val="Times New Roman"/>
        <family val="1"/>
        <charset val="238"/>
      </rPr>
      <t xml:space="preserve"> blokkban kell összegezni.</t>
    </r>
  </si>
  <si>
    <r>
      <t xml:space="preserve">A </t>
    </r>
    <r>
      <rPr>
        <b/>
        <sz val="12"/>
        <color indexed="8"/>
        <rFont val="Times New Roman"/>
        <family val="1"/>
        <charset val="238"/>
      </rPr>
      <t>„Kapcsolódó dokumentumok”</t>
    </r>
    <r>
      <rPr>
        <sz val="12"/>
        <color indexed="8"/>
        <rFont val="Times New Roman"/>
        <family val="1"/>
        <charset val="238"/>
      </rPr>
      <t xml:space="preserve"> oszlop celláíban kell megnevezni azokat a dokumentumokat, melyek bizonyítják az adott kritérium meglétét. Magukat a dokumentumokat azonban nem kell beküldeni a pályázattal. Ilyen dokumentumok lehetnek pl.: az adott eseményről készült jegyzőkönyvek, elektronikus fotótárak, SZMSZ, szakmai alapdokumentum, pedagógiai program, munkaterv(ek), házirend, öko-kódex, értékelő jelentés, beszámolók, tanmenetek, óratervek, médiaanyagok, jelenléti ív, együttműködési megállapodás, számlák másolata, megrendelőlapok, karbantartási napló, stb. </t>
    </r>
  </si>
  <si>
    <r>
      <t xml:space="preserve">A </t>
    </r>
    <r>
      <rPr>
        <b/>
        <sz val="12"/>
        <color indexed="8"/>
        <rFont val="Times New Roman"/>
        <family val="1"/>
        <charset val="238"/>
      </rPr>
      <t xml:space="preserve">„Felelős, kapcsolattartó” </t>
    </r>
    <r>
      <rPr>
        <sz val="12"/>
        <color indexed="8"/>
        <rFont val="Times New Roman"/>
        <family val="1"/>
        <charset val="238"/>
      </rPr>
      <t>oszlopban azoknak a személyeknek a nevét kell beírni, akik az adott kritérium tekintetében felvilágosítással szolgálhatnak, akik a tevékenységért felelősek.</t>
    </r>
    <r>
      <rPr>
        <sz val="12"/>
        <rFont val="Times New Roman"/>
        <family val="1"/>
        <charset val="238"/>
      </rPr>
      <t xml:space="preserve"> A tantestületből lehetőleg minél többen vállaljanak felelősséget a különböző feladatok ellátásáért, de egy kritérium megvalósításáért egy személy legyen a felelős!</t>
    </r>
  </si>
  <si>
    <t>Pontozási útmutató az önértékeléshez</t>
  </si>
  <si>
    <r>
      <rPr>
        <sz val="12"/>
        <color indexed="8"/>
        <rFont val="Times New Roman"/>
        <family val="1"/>
        <charset val="238"/>
      </rPr>
      <t>Első alkalommal pályázó intézmények számára minimálisan elérendő összpontszám:</t>
    </r>
    <r>
      <rPr>
        <b/>
        <sz val="12"/>
        <color indexed="8"/>
        <rFont val="Times New Roman"/>
        <family val="1"/>
        <charset val="238"/>
      </rPr>
      <t xml:space="preserve"> 60 pont</t>
    </r>
  </si>
  <si>
    <r>
      <rPr>
        <sz val="12"/>
        <color indexed="8"/>
        <rFont val="Times New Roman"/>
        <family val="1"/>
        <charset val="238"/>
      </rPr>
      <t xml:space="preserve">Újrapályázó intézmények számára minimálisan elérendő összpontszám: </t>
    </r>
    <r>
      <rPr>
        <b/>
        <sz val="12"/>
        <color indexed="8"/>
        <rFont val="Times New Roman"/>
        <family val="1"/>
        <charset val="238"/>
      </rPr>
      <t>80 pont</t>
    </r>
  </si>
  <si>
    <r>
      <rPr>
        <sz val="12"/>
        <color indexed="8"/>
        <rFont val="Times New Roman"/>
        <family val="1"/>
        <charset val="238"/>
      </rPr>
      <t xml:space="preserve">Örökös Ökoiskola címre pályázó intézmények számára minimálisan elérendő összpontszám: </t>
    </r>
    <r>
      <rPr>
        <b/>
        <sz val="12"/>
        <color indexed="8"/>
        <rFont val="Times New Roman"/>
        <family val="1"/>
        <charset val="238"/>
      </rPr>
      <t>100 pont</t>
    </r>
  </si>
  <si>
    <r>
      <t>11.</t>
    </r>
    <r>
      <rPr>
        <sz val="11"/>
        <color indexed="8"/>
        <rFont val="Times New Roman"/>
        <family val="1"/>
        <charset val="238"/>
      </rPr>
      <t xml:space="preserve"> </t>
    </r>
    <r>
      <rPr>
        <sz val="11"/>
        <rFont val="Times New Roman"/>
        <family val="1"/>
        <charset val="238"/>
      </rPr>
      <t>Az iskola tantestülete ismeri „A globális felelősségvállalásra nevelésről a formális és nem-formális oktatásban Magyarországon” című koncepciót és az iskola ökoiskola munkatervében szerepelnek a koncepcióval kapcsolatos feladatok.</t>
    </r>
  </si>
  <si>
    <t>1. Az intézmény házirendje/etikai, viselkedési vagy öko-kódexe egyértelműen tartalmazza a környezettudatos viselkedés szabályait.</t>
  </si>
  <si>
    <t>2. Az intézmény hatékonyan lépett fel a természeti erőforrásokkal való takarékosság vagy a megelőzés terén:  pl. a víz- és energiafogyasztás éves szinten kimutathatóan csökkent az elmúlt három év éves átlagában.</t>
  </si>
  <si>
    <t>4. Környezetbarát módon működik a büfé.</t>
  </si>
  <si>
    <t>5. Helyi terméket, idénygyümölcsöt, zöldséget árul a büfé.</t>
  </si>
  <si>
    <t>6. Az intézmény takarítása és csúszásmentesítése során környezetbarát termékeket, eljárásokat használnak.</t>
  </si>
  <si>
    <t>7. Az intézmény segíti a családokat a környezetkímélő, egészséget nem károsító iskolai taneszközök kiválasztásában.</t>
  </si>
  <si>
    <t>8. Az intézmény  belső rendezvények szervezésénél figyelembe veszi a környezeti szempontokat (pl. eldobható eszközök mellőzése).</t>
  </si>
  <si>
    <t>9. Az intézmény lehetőséget biztosít a diákoknak a saját személyes terek (saját asztal, öltözőszekrény…) alakítására.</t>
  </si>
  <si>
    <t>10. Az intézmény lehetőséget ad a diákoknak az intézményi környezet  (osztályterem, folyosók, közösségi terek berendezése, dekorálása, udvar kialakítás) alakításában való részvételre a tervezés és a megvalósítás során.</t>
  </si>
  <si>
    <t>11. Az intézmény arculata, dekorációja összhangban van a fenntarthatóságra nevelés céljaival.</t>
  </si>
  <si>
    <t>13. Az intézmény különféle, fenntarthatósággal kapcsolatos információs adathordozóinak száma (könyvek, újságok, CD-k).</t>
  </si>
  <si>
    <t xml:space="preserve">14. A könyvtárban külön polcon, kiemelt helyen találhatóak a fenntarthatósággal kapcsolatos könyvek, folyóiratok, segédanyagok. </t>
  </si>
  <si>
    <t>15. Az intézmény biztosítja a terepi programok, külső helyszínen végzendő kutatómunka elvégzéséhez szükséges eszközöket.</t>
  </si>
  <si>
    <t>16. Az intézmény rendelkezik biztonságos kerékpártárolóval vagy kerékpár tárolására alkalmas egyéb hellyel.</t>
  </si>
  <si>
    <t>17. Az intézménybe gyalog, kerékpárral, tömegközlekedéssel érkező intézményi dolgozók aránya.</t>
  </si>
  <si>
    <t>20. Az iskolának van a pedagógusok által használható és használatban lévő akkumulátor-feltöltője, így támogatva a hagyományos elemek helyett a tölthető akkumulátorok használatát.</t>
  </si>
  <si>
    <t>22. Gondozott beltéri növényzet van az intézmény területén.</t>
  </si>
  <si>
    <t>23. A zöldfelület kialakítás során az őshonos növényfajok, a tájegységnek megfelelő fajkompozíciók előnyben részesültek.</t>
  </si>
  <si>
    <t>24. Az éghajlatnak, mikroklímának megfelelő dísznövényeket telepítettek az udvarba.</t>
  </si>
  <si>
    <r>
      <t xml:space="preserve">25. Madárvédelmi (madárodú, etető) és egyéb természetvédelmi berendezések (pl. lepkeitató, </t>
    </r>
    <r>
      <rPr>
        <sz val="11"/>
        <rFont val="Times New Roman"/>
        <family val="1"/>
        <charset val="238"/>
      </rPr>
      <t>darázsgarázs</t>
    </r>
    <r>
      <rPr>
        <sz val="11"/>
        <color indexed="8"/>
        <rFont val="Times New Roman"/>
        <family val="1"/>
        <charset val="238"/>
      </rPr>
      <t>) száma az intézmény területén.</t>
    </r>
  </si>
  <si>
    <t xml:space="preserve">26. Használnak  esővizet öntözésre az arra alkalmas helyeken. </t>
  </si>
  <si>
    <t>27. Konyhakertet vagy iskolakertet működtet az intézmény.</t>
  </si>
  <si>
    <t>28. Komposztálót működtet az intézmény helyben.</t>
  </si>
  <si>
    <t>3. Az intézmény által a fenntarthatóságra nevelés érdekében szervezett nyílt órák, nyilvános foglalkozások száma éves átlagban az elmúlt három tanévben.</t>
  </si>
  <si>
    <t>5. Az intézmény fenntarthatóságra neveléssel kapcsolatos munkája megjelenik az intézményi kommunikáció több csatornáján.</t>
  </si>
  <si>
    <t xml:space="preserve">6. A szülők tájékoztatása az ökoiskolai folyamatokról fórumokon, projektzárókon, iskolai honlapon stb. keresztül évente legalább két alkalommal. </t>
  </si>
  <si>
    <t>8. Az intézmény újságjában (lehet elektronikus is) a fenntarthatóság témakörének szentelt rovat is van.</t>
  </si>
  <si>
    <t>9. Az intézményben a fenntarthatóság témakörének szentelt faliújság is van.</t>
  </si>
  <si>
    <t>10. Az intézményrádióban a fenntarthatóság témakörének szentelt rendszeres program is van.</t>
  </si>
  <si>
    <t>4. Az intézmény által szervezett, a fenntarthatóság tanulásának témájához kapcsolódó diáktalálkozók (pl. zöld diákparlament) száma az elmúlt 3 évben, éves átlagban .</t>
  </si>
  <si>
    <t>5. Más köznevelési intézménnyel való együttműködés a fenntarthatóság pedagógiája területén (kivéve a 4. pontban jelölt eset).</t>
  </si>
  <si>
    <t xml:space="preserve">6. Felsőoktatási intézménnyel vagy egyéb tudományos intézménnyel való együttműködés a fenntarthatóság pedagógiája területén. </t>
  </si>
  <si>
    <t>7. Szociális intézménnyel való együttműködés a fenntarthatóság pedagógiája terén.</t>
  </si>
  <si>
    <t>8. Hálózati tanulásban való együttműködés a fenntarthatóságra nevelés terén.</t>
  </si>
  <si>
    <t>10. A szülőket is bevonják a környezettudatossággal/fenntarthatósággal kapcsolatos akciókba, eseményekbe.</t>
  </si>
  <si>
    <t>2. Az intézmény gondnokságot vállalt valamely, a környezetében lévő természeti, épített vagy tárgyi környezeti érték felett.</t>
  </si>
  <si>
    <t>8.Az intézmény tudatosan érvényesíti a fenntarthatóság elveit a hátrányos helyzetű tanulókat támogató, esélyteremtő, ill. tehetséggondozó programok kapcsán.</t>
  </si>
  <si>
    <t xml:space="preserve">Megjegyzés: A kötelező kritérium teljesüléséhez szükséges, hogy az intézményi alapdokumentumokban összehangoltan megjelenjenek a fenntarthatóságra nevelés céljai, a belőlük következő feladatok, a velük összefüggő eszközök, pedagógiai feladatok, felelősök és határidők. Az ökoiskolai munkatervet szakmailag helyesebb nem különálló, és az éves munkatervhez csak technikailag hozzácsatolt munkatervként létrehozni, hanem szervesen beilleszteni az éves munkatervbe. </t>
  </si>
  <si>
    <r>
      <t>3. Azoknak a  fenntarthatóságra neveléssel foglalkozó hazai és/vagy nemzetközi oktatási programoknak a száma, amelyekbe az intézmény jelenleg, vagy az elmúlt 3 évben bekapcsolódott</t>
    </r>
    <r>
      <rPr>
        <sz val="11"/>
        <rFont val="Times New Roman"/>
        <family val="1"/>
        <charset val="238"/>
      </rPr>
      <t>.</t>
    </r>
  </si>
  <si>
    <t>3. A helyi termékek százalékos aránya az étkeztetésben,  a beszerzési ár arányában megadva.</t>
  </si>
  <si>
    <r>
      <t>12. Az intézmény a mindennapi tevékenységének szervezésébe, a tartalmi munkába is rendszeresen bevonja a helyi közösségeket (egyének, szervezetek támogatása</t>
    </r>
    <r>
      <rPr>
        <strike/>
        <sz val="11"/>
        <rFont val="Times New Roman"/>
        <family val="1"/>
        <charset val="238"/>
      </rPr>
      <t>,</t>
    </r>
    <r>
      <rPr>
        <sz val="11"/>
        <rFont val="Times New Roman"/>
        <family val="1"/>
        <charset val="238"/>
      </rPr>
      <t xml:space="preserve"> szociális tevékenység, környezet-, természetvédelmi tevékenység stb.), így lehetőséget teremt az önkéntes munkára.</t>
    </r>
  </si>
  <si>
    <t>2. Az intézményben a helyi tantervben szabályozott módon rendszeresen fenntarthatósági tematikájú foglalkozásokat (tanóra, szakkör, stb.) is tartanak.</t>
  </si>
  <si>
    <t>2. Civil szervezettel való együttműködések száma a fenntarthatóság pedagógiája területén (évente legalább egy közös rendezvény).</t>
  </si>
  <si>
    <t>1. Külföldi intézményekkel való együttműködések száma a fenntarthatóság pedagógiája terén.</t>
  </si>
  <si>
    <t>3. Gazdálkodó szervezetekkel, vállalkozókkal, gazdasági társaságokkal való együttműködések száma a fenntarthatóság pedagógiáját érintő témákban.</t>
  </si>
  <si>
    <t>4. Együttműködés száma óvodával vagy iskolával zöld óvodává vagy ökiskolává válás terén.</t>
  </si>
  <si>
    <t>9. Az intézmény által, a fenntarthatóság tanulásához kapcsolódóan szervezett családi programokat éves száma.</t>
  </si>
  <si>
    <t>3. A helyi lakosság számára szervezett környezettudatos vagy fenntarthatóság témakörével kapcsolatos akciók, események éves száma.</t>
  </si>
  <si>
    <t>Önállóan megfogalmazott, és már teljesült saját vállalások (első pályázó esetén a felkészülés idején választott, az újrapályázó és ÖÖI címesek esetén a korábbi válllalások), vagy a fenti kritériumok közül választott válllalások. Amennyiben a vállalást a fenti listából választja, kérjük, szabja az intézményre a kritériumot.</t>
  </si>
  <si>
    <t>21. Gondozott zöldfelület van az intézmény területén, ami nagyobb, mint az intézmény területének 5%-a.</t>
  </si>
  <si>
    <t>18. Az intézménybe gyalog, kerékpárral vagy közösségi közlekedéssel (busz, vonat, iskolabusz, telekocsi) érkező tanulók aránya.</t>
  </si>
  <si>
    <r>
      <t xml:space="preserve">3. Az ökoiskolai munkacsoportba </t>
    </r>
    <r>
      <rPr>
        <sz val="11"/>
        <color indexed="8"/>
        <rFont val="Times New Roman"/>
        <family val="1"/>
        <charset val="238"/>
      </rPr>
      <t>az intézményt üzemeltető technikai dolgozók is delegálnak tagot.</t>
    </r>
  </si>
  <si>
    <t>7. A fenntarthatóságra nevelés témakörében tartott tantestületi szakmai műhelymunkák, előadások, beszámolók éves átlaga az előző 3 évben.</t>
  </si>
  <si>
    <t>7. A fenntarthatóságra neveléhez kapcsolódó szabadtéri vagy az iskolán kívüli helyszínen zajló tevékenységeknek az éves átlaga.</t>
  </si>
  <si>
    <r>
      <t xml:space="preserve">9. A gyalog, ill. kerékpárral könnyen elérhető, a </t>
    </r>
    <r>
      <rPr>
        <b/>
        <sz val="11"/>
        <rFont val="Times New Roman"/>
        <family val="1"/>
        <charset val="238"/>
      </rPr>
      <t xml:space="preserve">helyi </t>
    </r>
    <r>
      <rPr>
        <sz val="11"/>
        <rFont val="Times New Roman"/>
        <family val="1"/>
        <charset val="238"/>
      </rPr>
      <t xml:space="preserve">- természeti és épített - </t>
    </r>
    <r>
      <rPr>
        <b/>
        <sz val="11"/>
        <rFont val="Times New Roman"/>
        <family val="1"/>
        <charset val="238"/>
      </rPr>
      <t xml:space="preserve">környezet </t>
    </r>
    <r>
      <rPr>
        <sz val="11"/>
        <rFont val="Times New Roman"/>
        <family val="1"/>
        <charset val="238"/>
      </rPr>
      <t>tanulmányozására alkalmas területekre tett olyan látogatások havi átlagos száma, melyeken a tanulók legalább 5%-a részt vesz.</t>
    </r>
  </si>
  <si>
    <t>8. A fenntarthatóságra neveléssel kapcsolatos továbbképzésen vagy ökoiskolai képzésen részt vevő pedagógusok számának éves átlaga 2016-2019 között.</t>
  </si>
  <si>
    <t xml:space="preserve">19. Az intézményben szelektíven gyűjtött hulladékfajták száma, amennyiben az több, mint 3. </t>
  </si>
  <si>
    <t>7. Az intézménynek a fenntarthatóság tanulásával kapcsolatos, helyi és országos médiamegjelenései az elmúlt 3 évben, éves átlagban.</t>
  </si>
  <si>
    <t>11. A mediációs konfliktuskezelési technikák alkalmazása gyakorlat szinten megjelenik az intézményben.</t>
  </si>
  <si>
    <t>1. Az intézmény pedagógiai munkájában helyet kap a helyi természeti és kulturális (épített, kulturális, szellemi) örökségvédelemmel kapcsolatos munka.</t>
  </si>
  <si>
    <r>
      <t>A táblázat</t>
    </r>
    <r>
      <rPr>
        <b/>
        <sz val="11"/>
        <color indexed="8"/>
        <rFont val="Times New Roman"/>
        <family val="1"/>
        <charset val="238"/>
      </rPr>
      <t xml:space="preserve"> minden munkalapját  </t>
    </r>
    <r>
      <rPr>
        <sz val="11"/>
        <color indexed="8"/>
        <rFont val="Times New Roman"/>
        <family val="1"/>
        <charset val="238"/>
      </rPr>
      <t>szíveskedjenek pontosan kitölteni.</t>
    </r>
  </si>
  <si>
    <t>Pontszám</t>
  </si>
  <si>
    <t>A.1</t>
  </si>
  <si>
    <t>A.2</t>
  </si>
  <si>
    <t>B.1</t>
  </si>
  <si>
    <t>B.2</t>
  </si>
  <si>
    <t>B.3</t>
  </si>
  <si>
    <t>B.4</t>
  </si>
  <si>
    <t>B.5</t>
  </si>
  <si>
    <t>B.6</t>
  </si>
  <si>
    <t>B.7</t>
  </si>
  <si>
    <t>B.8</t>
  </si>
  <si>
    <t>C.1</t>
  </si>
  <si>
    <t>C.2</t>
  </si>
  <si>
    <t>C.3</t>
  </si>
  <si>
    <t>C.4</t>
  </si>
  <si>
    <t>C.5</t>
  </si>
  <si>
    <t>C.6</t>
  </si>
  <si>
    <t>C.7</t>
  </si>
  <si>
    <t>C.8</t>
  </si>
  <si>
    <t>C.9</t>
  </si>
  <si>
    <t>C.10</t>
  </si>
  <si>
    <t>C.11</t>
  </si>
  <si>
    <t>C.12</t>
  </si>
  <si>
    <t>C.13</t>
  </si>
  <si>
    <t>C.14</t>
  </si>
  <si>
    <t>C.15</t>
  </si>
  <si>
    <t>C.16</t>
  </si>
  <si>
    <t>D.1</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</si>
  <si>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</si>
  <si>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</si>
  <si>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</si>
  <si>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</si>
  <si>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</si>
  <si>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</si>
  <si>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</si>
  <si>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</si>
  <si>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</si>
  <si>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</si>
  <si>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</si>
  <si>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</si>
  <si>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</si>
  <si>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</si>
  <si>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</si>
  <si>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</si>
  <si>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</si>
  <si>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</si>
  <si>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</si>
  <si>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</si>
  <si>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</si>
  <si>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</si>
  <si>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</si>
  <si>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</si>
  <si>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</si>
  <si>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</si>
  <si>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</si>
  <si>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E.1</t>
  </si>
  <si>
    <t>E.2</t>
  </si>
  <si>
    <t>E.3</t>
  </si>
  <si>
    <t>E.4</t>
  </si>
  <si>
    <t>E.5</t>
  </si>
  <si>
    <t>E.6</t>
  </si>
  <si>
    <t>E.7</t>
  </si>
  <si>
    <t>E.8</t>
  </si>
  <si>
    <t>E.9</t>
  </si>
  <si>
    <t>E.10</t>
  </si>
  <si>
    <t>E.11</t>
  </si>
  <si>
    <t>F.1</t>
  </si>
  <si>
    <t>F.2</t>
  </si>
  <si>
    <t>F.3</t>
  </si>
  <si>
    <t>F.4</t>
  </si>
  <si>
    <t>F.5</t>
  </si>
  <si>
    <t>F.6</t>
  </si>
  <si>
    <t>F.7</t>
  </si>
  <si>
    <t>F.8</t>
  </si>
  <si>
    <t>F.9</t>
  </si>
  <si>
    <t>F.10</t>
  </si>
  <si>
    <t>G.1</t>
  </si>
  <si>
    <t>G.2</t>
  </si>
  <si>
    <t>G.3</t>
  </si>
  <si>
    <t>G.4</t>
  </si>
  <si>
    <t>G.5</t>
  </si>
  <si>
    <t>G.6</t>
  </si>
  <si>
    <t>G.7</t>
  </si>
  <si>
    <t>G.8</t>
  </si>
  <si>
    <t>H.1</t>
  </si>
  <si>
    <t>H.2</t>
  </si>
  <si>
    <t>H.3</t>
  </si>
  <si>
    <t>I.1</t>
  </si>
  <si>
    <t>I.2</t>
  </si>
  <si>
    <t>I.3</t>
  </si>
  <si>
    <t>Azonosító</t>
  </si>
  <si>
    <t>Kérdés</t>
  </si>
  <si>
    <t>Válaszlehetőség</t>
  </si>
  <si>
    <t>Több</t>
  </si>
  <si>
    <t>&gt;5%</t>
  </si>
  <si>
    <t>&gt;15%</t>
  </si>
  <si>
    <t>&gt;30%</t>
  </si>
  <si>
    <t>&gt;25%</t>
  </si>
  <si>
    <t>&gt;40%</t>
  </si>
  <si>
    <t>Válasz</t>
  </si>
  <si>
    <t>≤5%</t>
  </si>
  <si>
    <t>≤25%</t>
  </si>
  <si>
    <t>≤40%</t>
  </si>
  <si>
    <t>(pont nélkül kötelező)</t>
  </si>
  <si>
    <r>
      <rPr>
        <b/>
        <sz val="16"/>
        <rFont val="Times New Roman"/>
        <family val="1"/>
        <charset val="238"/>
      </rPr>
      <t xml:space="preserve">I. VÁLLALÁSOK            </t>
    </r>
    <r>
      <rPr>
        <b/>
        <sz val="12"/>
        <rFont val="Times New Roman"/>
        <family val="1"/>
        <charset val="238"/>
      </rPr>
      <t xml:space="preserve">                                                                                                                                                
Önállóan megfogalmazott új vállalások, vagy a fenti szempontsorból választott, az intézményre szabott, még nem teljesített tevékenységek.</t>
    </r>
  </si>
  <si>
    <t>Ökoiskola / Örökös Ökoiskola cím pályázat 2019.</t>
  </si>
  <si>
    <t xml:space="preserve">Ökoiskola / Örökös Ökoiskola cím pályázat 2019 </t>
  </si>
  <si>
    <r>
      <t xml:space="preserve">Kérjük, hogy az </t>
    </r>
    <r>
      <rPr>
        <b/>
        <sz val="11"/>
        <color indexed="8"/>
        <rFont val="Times New Roman"/>
        <family val="1"/>
        <charset val="238"/>
      </rPr>
      <t>önértékelési táblázat</t>
    </r>
    <r>
      <rPr>
        <sz val="11"/>
        <color indexed="8"/>
        <rFont val="Times New Roman"/>
        <family val="1"/>
        <charset val="238"/>
      </rPr>
      <t xml:space="preserve"> kitöltése során olvassák el  figyelmesen az egyes celláknál található "rejtett megjegyzést" is, amely a pontozási útmutató munkalapon is szerepel. </t>
    </r>
  </si>
  <si>
    <t xml:space="preserve">Megjegyzés: Az együttműködéseknek konkrét közös tevékenységekben kell megjelennie. </t>
  </si>
  <si>
    <t>db</t>
  </si>
  <si>
    <t>Kérjük, hogy a kitöltött Pályázati adatlapot nevezzék át az alábbiak szerint: oi_paly_2019_telepulesnev_iskola rovid neve.xlsx, és ezt az új fájlt küldjék be az okoiskola@emmi.gov.hu e-mail címre.</t>
  </si>
  <si>
    <t>A munkafüzetet nem kérjük kinyomtatva elküldeni.</t>
  </si>
  <si>
    <r>
      <t xml:space="preserve">Kérjük, hogy a kitöltött Pályázati adatlapot nevezzék át az alábbiak szerint: </t>
    </r>
    <r>
      <rPr>
        <b/>
        <i/>
        <sz val="11"/>
        <color indexed="8"/>
        <rFont val="Times New Roman"/>
        <family val="1"/>
        <charset val="238"/>
      </rPr>
      <t>oi_paly_2019_telepulesnev_iskola rovid neve.xlsx</t>
    </r>
    <r>
      <rPr>
        <sz val="11"/>
        <color indexed="8"/>
        <rFont val="Times New Roman"/>
        <family val="1"/>
        <charset val="238"/>
      </rPr>
      <t xml:space="preserve">, és ezt az új fájlt küldjék be az </t>
    </r>
    <r>
      <rPr>
        <b/>
        <sz val="11"/>
        <color indexed="8"/>
        <rFont val="Times New Roman"/>
        <family val="1"/>
        <charset val="238"/>
      </rPr>
      <t>okoiskola@emmi.gov.hu</t>
    </r>
    <r>
      <rPr>
        <sz val="11"/>
        <color indexed="8"/>
        <rFont val="Times New Roman"/>
        <family val="1"/>
        <charset val="238"/>
      </rPr>
      <t xml:space="preserve"> e-mail címre. </t>
    </r>
  </si>
  <si>
    <r>
      <t>Kérjük, hogy</t>
    </r>
    <r>
      <rPr>
        <b/>
        <sz val="11"/>
        <color theme="1"/>
        <rFont val="Times New Roman"/>
        <family val="1"/>
        <charset val="238"/>
      </rPr>
      <t xml:space="preserve"> a fájlt pdf formátumban elmentve is küldje meg</t>
    </r>
    <r>
      <rPr>
        <sz val="11"/>
        <color theme="1"/>
        <rFont val="Times New Roman"/>
        <family val="1"/>
        <charset val="238"/>
      </rPr>
      <t xml:space="preserve"> erre az email címre. Kérjük, figyeljen arra, hogy a pdf-ben mentéskor a Beállításokra kattintva a </t>
    </r>
    <r>
      <rPr>
        <b/>
        <sz val="11"/>
        <color theme="1"/>
        <rFont val="Times New Roman"/>
        <family val="1"/>
        <charset val="238"/>
      </rPr>
      <t>teljes munkafüzetet mentse el</t>
    </r>
    <r>
      <rPr>
        <sz val="11"/>
        <color theme="1"/>
        <rFont val="Times New Roman"/>
        <family val="1"/>
        <charset val="238"/>
      </rPr>
      <t xml:space="preserve">. </t>
    </r>
  </si>
  <si>
    <t>Az intézményi adatlapon szereplő adatok közül az intézmény neve, OM azonosítója automatikusan megjelenik a többi adatlapon is. A legördülő menükből választani kell.</t>
  </si>
  <si>
    <t>Újpesti Csokonai Vitéz Mihály Általános Iskola és Gimnázium</t>
  </si>
  <si>
    <t>0348777</t>
  </si>
  <si>
    <t>Budapest</t>
  </si>
  <si>
    <t>Bőrfestő utca 5-9.</t>
  </si>
  <si>
    <t>06 1 380 7160</t>
  </si>
  <si>
    <t>csvmgtitkar@gmail.com</t>
  </si>
  <si>
    <t>www.csvmg.hu</t>
  </si>
  <si>
    <t>Tóthné Nyiszteruk Hilda</t>
  </si>
  <si>
    <t>Jósa Erzsébet Gabriella</t>
  </si>
  <si>
    <t>+36 20 321 8984</t>
  </si>
  <si>
    <t>erzsebet.josa@gmail.com</t>
  </si>
  <si>
    <t>Budapest, 2019. 05. 22.</t>
  </si>
  <si>
    <t>Az Ökoiskola koordinátor "utánpótlása" csak részben sikerült, mivel a fiatal kolléganő időközben férjhez ment, s jelenleg már nem dolgozik nálunk. Jelenleg két pedagógus van iskolánkban, akik Öko-koordinátorok lesznek. Ami hiányzik, a továbbképzésen való részvételük. Ez a következő időszak célkitűzése.</t>
  </si>
  <si>
    <t>Iskolánk környezeti adottságai nagyon szerencsések. Annak ellenére, hogy egy hatalmas lakótelep közepén épült, közvetlenül mellettünk található a Farkas erdő, igen közel van a Szilas patak. A Duna és a Palota-sziget sincs messze. Környezetünkben nagyon sok igen eltérő zöldfelület található, védett és védendő természeti és építészeti értékekkel (homoktövis, láprét, kicsit távolabb Újpesten a város régi épületei, síremlékek). Az Ökoiskola megvalósítása, egy egész intézményt megmozgató innováció volt, ami együtt járt külső partnerek bevonásával, látókörünk kiszélesedésével, új információk, jó gyakorlatok megismerésével, hasznosításával az egyén és a közösség számára. A fenntarthatóság a környezettudatos magatartásformák kialakítása az egészséges életmódra nevelés áthatja mindennapi munkánkat a tanítási órákon, az osztályfőnöki munkánkban, a tanórákon kívüli komplex foglalkozások tervezésekor, kirándulások, táborok programjainak összeállításakor, de megjelennek az érettségire készített szóbeli tételek megfelelő helyein is. Iskolánk vezetőségének, s a nevelőtestület nagy részének munkájában a környezettudatosságra nevelés kiemelt szerepet kap. Ezt a már évek óta folyamatosan szervezett, megvalósított Öko programok is bizonyítják. Az udvarunkon már zárható kerékpár tároló van, így diákjaink és pedagógusaink jó része járhat kerékpárral, rollerrel iskolába. A veteményeskertben a gyerekek a komposztálással is megismerkedhetnek. Kiemelten figyelünk a közösségi szolgálat szervezésekor arra, hogy az összhangban legyen a fenntarthatóság és környezeti nevelés eszmeiségével is. A fenntarthatóság szemléletének iskolai koncepciója középpontjában egy olyan nevelési eszménykép áll, aki környezeti polgár, s mint ilyen, rendelkezik a szükséges ökológiai ismeretekkel, értékekkel, életviteli szokásokkal, amely alkalmassá teszi a természeti, az épített, a társas-társadalmi környezet fenntartható fejlődésének biztosítására. Jó kapcsolatunk van az SZMK-val is. Szépítik iskolánkat virágokkal, rendezünk velük "termés bemutatót", tavasszal pedig továbbra is szervezik a gyümölcs és zöldség napokat a gyerekek örömére. Anyagilag is támogatják iskolakertünket (növények, kerti szerszámok). Minden adottságunk, elhivatottságunk megvan ahhoz, hogy a megkezdett programokat folytassuk, fejlesszük. Ezért döntöttünk úgy, hogy ismét (második alkalommal) megpályázzuk az Ökoiskola címet.</t>
  </si>
  <si>
    <t>Állatsziget</t>
  </si>
  <si>
    <t>Csoportok látogatása. Közösségi szolgálat.</t>
  </si>
  <si>
    <t>Közösségi szolgálat.</t>
  </si>
  <si>
    <t>Drog - Stop Budapest Egyesület</t>
  </si>
  <si>
    <t>Karinthy Frigyes Óvoda</t>
  </si>
  <si>
    <t>Bőrfestő Óvoda</t>
  </si>
  <si>
    <t>Fővárosi Katasztrófavédelemi Igazgatóság Észak-pesti kirendeltsége</t>
  </si>
  <si>
    <t>Erdőmentők Alapítvány</t>
  </si>
  <si>
    <t>Közösségi szolgálat. Pályázat. Továbbképzés.</t>
  </si>
  <si>
    <t>Gyermekjóléti Központ és Családsegítő Szolgálat</t>
  </si>
  <si>
    <t>Park Óvoda</t>
  </si>
  <si>
    <t>A pedagógiai munkában megjelenik a fenntarthatóság, valamint a környezet-és egészségtudatosság (ld. Munkatervek). Az évente elkészített öko-munkaterv része az iskola éves munkatervének is úgy, hogy minden munkaközösség az alakuló  értekezletén saját munkatervében is rögzíti a feladatokat, evvel is biztosíjuk, hogy az egyes tantárgyak környezeti nevelési lehetőségeit maximálisan megvalósítsuk. A Diákönkormányzat aktívan részt vesz az Öko-program megvalósításában. Az iskolai SZMK továbbra is folytatja megkezdett munkáját, mellyel segíti a környezettudatos és egészségtudatos magatartás kialakítását. Jellemzően az iskola technikai dolgozói aktívan segítik a kulturált környezet fenntartását, evvel segítve a környezettudatos magatartás kialakítását.  Mindennapjainkban: A szelektív szemétgyűjtés napi rutinná vált, jól működik. A tantermekben a növényeket a diákok gondozzák, vigyázzák. A közösségi szolgálat és az ökológiai munka összekapcsolása magától értetődik. A zárható kerékpártárolónak köszönhetően a tanulók és pedagógusok egyre többen járnak kerékpárral, illetve rollerrel. Minden évben reszt veszünk szinte teljes létszámmal az őszi és tavaszi Futónapokon. Évek óta részt veszünk az általános iskolásoknak szervezett gyümölcs programban. Papírgyűjtést évente kétszer szervezünk. A gimnáziumban tanuló diákjainkkal kétévente megrendezett OMÉK-on teszünk látogatást. Folyamatosan figyeljük az Ökoiskolai Hálózat Hírlevelét, tájékozódunk az aktuális lehetőségekről.</t>
  </si>
  <si>
    <t>Bakos Menyhért</t>
  </si>
  <si>
    <t>Intézményvezető: Tóthné Nyiszteruk Hilda</t>
  </si>
  <si>
    <t>A munkacsoport alakuló ülésének jelenléti íve</t>
  </si>
  <si>
    <t>Intézményvezető: Tóthné Nyiszteruk Hilda,Öko-csoprt vezetője: Jósa Erzsébet Gabriella</t>
  </si>
  <si>
    <t>DÖK-munkaterv</t>
  </si>
  <si>
    <t>Szabó Zsuzsanna és Kovács Petra</t>
  </si>
  <si>
    <t>MIP csoport kérdőívei</t>
  </si>
  <si>
    <t>Regionális Ökoiskola találkozók, "Ezt elemezd" Természetvédelmi analitikai továbbképzés</t>
  </si>
  <si>
    <t>Beszámoló</t>
  </si>
  <si>
    <t>Az iskola Pedagógiai Programja és Helyi Tanterve</t>
  </si>
  <si>
    <t>Munkaközösségek Munkatervei</t>
  </si>
  <si>
    <t>Az iskola Pedagógiai Programja és Helyi Tanterve, Öko-munkaterv</t>
  </si>
  <si>
    <t>Tanmenetek (hon-és népismeret 5. természetismeret 6. biológia 8. és 12. életvitel 12.)</t>
  </si>
  <si>
    <t>Szaktanárok</t>
  </si>
  <si>
    <t>Tóth Árpádné, valamint minden évben a pályázó pedagógusok</t>
  </si>
  <si>
    <t>Salamonné Simonffy Zita, Majoros József</t>
  </si>
  <si>
    <t>Nyári Öko-tábor (alsó),"Túlélő" környezetvédelmi tábor (felső és gimnázium)</t>
  </si>
  <si>
    <t>Közösségi szolgálati naplók (erdőmentés, madáretetés), Biológia fakultáció tanmenete</t>
  </si>
  <si>
    <t>Óravázlatok</t>
  </si>
  <si>
    <t>Alsó tagozat igazgatóhelyettese: Tarné Éder Marianna</t>
  </si>
  <si>
    <t>Házirend</t>
  </si>
  <si>
    <t>Farkas erdő</t>
  </si>
  <si>
    <t>Tóth Árpádné, Jósa Erzsébet Gabriella, dr. Vass Zoltán</t>
  </si>
  <si>
    <t>"Ezt elemezd" Természetvédelmi analitikai vizsgálatok a Farkaserdőben, az Erdőmentő Alapítvány irányításával.</t>
  </si>
  <si>
    <t>Jósa Erzsébet Gabriella, dr Vass Zoltán</t>
  </si>
  <si>
    <t>Az iskola dolgozói (pedagógusok és technikai dolgozók)</t>
  </si>
  <si>
    <t>Óravázlatok (Kiemelten: technika, életvitel)</t>
  </si>
  <si>
    <t>A szelektív gyűjtés megvalósulása az intézmény egész területén</t>
  </si>
  <si>
    <t>Jósa Erzsébet Gabriella, Bakos Menyhért</t>
  </si>
  <si>
    <t>Könyvtárban Öko polc kialakítása</t>
  </si>
  <si>
    <t>Fényképek, szelektív gyűjtők az osztályokban, központi gyűjtők az iskola udvaron</t>
  </si>
  <si>
    <t>Fényképek</t>
  </si>
  <si>
    <t>Kosztolányiné Láng Judit</t>
  </si>
  <si>
    <t>Honlap</t>
  </si>
  <si>
    <t>Honlap pontosítása (megjelennek az ököprogramok is)</t>
  </si>
  <si>
    <t>Tarné Éder Marianna</t>
  </si>
  <si>
    <t>Saját öltözőszekrények (iskoláról készült fényképek)</t>
  </si>
  <si>
    <t>Saját osztálytermek (iskoláról készült fényképek)</t>
  </si>
  <si>
    <t>Tóthné Nyiszteruk Hilda, Korándi Ildikó</t>
  </si>
  <si>
    <t>Tatár Gabriella Katalin, Korándi Ildikó</t>
  </si>
  <si>
    <t>Fényképek az iskoláról</t>
  </si>
  <si>
    <t>Szabó János</t>
  </si>
  <si>
    <t>Fizl Szilvia</t>
  </si>
  <si>
    <t>könyvtár (fénykép)</t>
  </si>
  <si>
    <t>Fénykép</t>
  </si>
  <si>
    <t>Dolgozók</t>
  </si>
  <si>
    <t>Tanulók</t>
  </si>
  <si>
    <t>Kihelyezett gyűjtők (papír, műanyag, fém, elem)</t>
  </si>
  <si>
    <t>Bakos Menyhért, osztályfőnökök, diákok</t>
  </si>
  <si>
    <t>Katona Andrásné</t>
  </si>
  <si>
    <t>Novák Sára Anna, Orosz Zsuzsanna, Kiss Tímea, dr. Vass Zoltán, Jósa Erzsébet Gabriella</t>
  </si>
  <si>
    <t>Házirend etikai kódexe</t>
  </si>
  <si>
    <t>Korándi Ildikó, Kovács Petra</t>
  </si>
  <si>
    <t>Jelenléti ív (DÖK)</t>
  </si>
  <si>
    <t>SZMK munkaterv</t>
  </si>
  <si>
    <t>Kovács Petra</t>
  </si>
  <si>
    <t>Fock Izabella</t>
  </si>
  <si>
    <t>Tamás Ilona</t>
  </si>
  <si>
    <t>Észak Budapesti Tankerületi Központ</t>
  </si>
  <si>
    <t>Dök vezető tanár: Szabó Zsuzsanna és Kovács Petra DÖK elnök</t>
  </si>
  <si>
    <t>Siklósi Evelin</t>
  </si>
  <si>
    <t xml:space="preserve"> Jósa Erzsébet Gabriella és Bakos Menyhért</t>
  </si>
  <si>
    <t>Jósa Erzsébet Gabriella, Munkaközösség-vezetők</t>
  </si>
  <si>
    <t>Határtalanul pályázat, Erzsébet táborok Stb. dokumentumai</t>
  </si>
  <si>
    <t>Csatangoló szakkör terv, fotók</t>
  </si>
  <si>
    <t>De Petris Ágnes, Gyöngyösi Péter</t>
  </si>
  <si>
    <t xml:space="preserve"> Tarné Éder Marianna igh.</t>
  </si>
  <si>
    <t>TOP NET NIVO KFT</t>
  </si>
  <si>
    <t>Takarító szerek</t>
  </si>
  <si>
    <t>Együttműködési megállapodások</t>
  </si>
  <si>
    <t>Grúden Dezső</t>
  </si>
  <si>
    <t xml:space="preserve">Fénykép </t>
  </si>
  <si>
    <t>Borzási Erzsébet</t>
  </si>
  <si>
    <t>Témahetek, állatkerti órák dokumentumai, fényképek</t>
  </si>
  <si>
    <t xml:space="preserve">Tarné Éder Marianna, Tóth Árpádné, Tatár Gabriella Katalin </t>
  </si>
  <si>
    <t>Horváth János Elméleti Líceum (Margitta, Románia) tanárainak, diákjainak látogatásáról készült dokumentumok</t>
  </si>
  <si>
    <t>Kapcsolódó dokumentumok, jegyzőkönyvek, honlap, közösségi oldalak..</t>
  </si>
  <si>
    <t>Értekezletek jegyzőkönyvei, jelenléti ívek</t>
  </si>
  <si>
    <t>Tóthné Nyiszteruk Hilda, Fock Izabella</t>
  </si>
  <si>
    <t>Újpest Újság, Tanker Hírek</t>
  </si>
  <si>
    <t>Tarné Éder Marianna, Sándor Zsolt</t>
  </si>
  <si>
    <t>Faliújság (fénykép)</t>
  </si>
  <si>
    <t>Képzett mediátor (oklevél)</t>
  </si>
  <si>
    <t>Horváth János Elméleti Líceum (Margitta, Románia)</t>
  </si>
  <si>
    <t>Tatár Gabriella Katalin</t>
  </si>
  <si>
    <t>Gruden Dezső, Korándi Ildikó</t>
  </si>
  <si>
    <t>Találkozók jegyzetei</t>
  </si>
  <si>
    <t>Jósa Erszébet Gabriella, Majoros József</t>
  </si>
  <si>
    <t>Együttműködési megállapodások, hallgatók</t>
  </si>
  <si>
    <t>Bédi János, Kiss László</t>
  </si>
  <si>
    <t>Online Microsoft Team</t>
  </si>
  <si>
    <t>Tóthné Nyiszteruk Hilda, Jósa Erzsébet Gabriella</t>
  </si>
  <si>
    <t>Programok tervei, beszámolói, fényképek</t>
  </si>
  <si>
    <t xml:space="preserve">Közösségi szolgálati naplók </t>
  </si>
  <si>
    <t>Tóth Árpádné, Vindics Péterné</t>
  </si>
  <si>
    <t>Kuruczné Hudák Judit</t>
  </si>
  <si>
    <t>Pályázatok, kiselőadások</t>
  </si>
  <si>
    <t>A víz napja (vetélkedő-projektnap)</t>
  </si>
  <si>
    <t>Energiatakarékosság</t>
  </si>
  <si>
    <t>Öko koordinátor "utánpótlás"</t>
  </si>
  <si>
    <t xml:space="preserve"> Iskolánk pedagógusai fontosnak tartják, hogy tanítványink odafigyeljenek a közvetlen és tágabb környezetükre, valamint, hogy egészséges életvitelre irányítsuk a figyelmüket. Felismerjék annak értékeit és törekedjenek megőrzésére és gyarapítására. Az elmúlt három év elsősorban erről szólt, valamint arról, hogy méltóak legyünk az Ökoiskola cím megtartására. 
Munkánkat az éves munkatervek alapján végezzük, melyet az iskolai munkaterv és a Pedagógiai programunk alapján állítunk össze.
A munkaközösségvezetők munkaterveiben idén is megjelenik a fenntarthatóság, valamint a környezet- és egészségtudatosság. Sikerült idén is a DÖK aktív bevonása az öko-program megvalósításába. 
A program megvalósítása
- Szelektív hulladékgyűjtés az iskolában: fém, papír, műanyag + műanyagkupakok, száraz elemek, almacsutka gyűjtés
Több éve, szelektíven gyűjtjük a gyerekekkel a szemetet. A felsőbb évfolyamon „házi készítésű” gyűjtők is megjelentek. Nagyon sokan hoznak be kupakot, amit a folyosókra kihelyezett gyűjtőkben helyeznek el a diákok. Négy éve gyűjtjük külön az almacsutkát, s folytattuk a megkezdett komposzt programot.
- Őszi és tavaszi papírgyűjtésévente
Átlagban: 11 500 kg papír gyűlik össze minden alkalommal. 
- Kertészkedés ősztől nyárig:
Több éve már, hogy néhány osztály kertészkedik az iskola kiskertjében.  Év elején kerül „kiválasztásra”, hogy az adott tanévben kik fogják gondját viselni a kiskertnek.
-Gyümölcs program 
Az általános iskolások minden évben bekapcsolódnak a gyümölcs-zöldség programba, ráirányítva a figyelmet az egészséges táplálkozásra. Ezt segíti az SZMK által szervezett „tavaszi zöldség-gyümölcsnap”, melynek minden évben nagy sikere van tanulóink körében.
-Részvétel az UKK által szervezett környezetvédelmi programokon
Terepséta a Farkaserdőben, utána játékos vetélkedők. Erdei, környezetvédelmi foglalkozás. Rajzversenyen 2018-ban különdíjat is kaptunk: Élet a falun és a városon (Juhász Petra 4.a), Tavasz a Farkaserdőben (Balázs Regina 1.b különdíj, Juhász Petra 4.a 2. helyezés)
-Takarítás, tisztaság
Évek óta egyre nagyobb létszámmal kapcsolódunk be a „TESZEDD”- Önkéntesen Magyarországért országos programba.
Legyen tisztább a Farkaserdő! Ezt a programsorozatot Gyöngyösi Péter kollégánk indította 2015. január 21-én. Azóta folyamatosan járja a gyerekekkel az erdőt, és gyűjti az elhagyott lomokat, szemetet. Ebben a tanévben szervezett erdőtisztító séták immáron elérték a 24. alkalmat.
Velencei tábor takarítása: A gyerekek Gyöngyösi Péter kollégánk vezetésével 2018.04.22-én kitakarították az önkormányzat Velencei Gyermek és Ifjúsági Táborát. Örömmel tették!
- Víz világnapja
A Víz világnapján három osztály H2O feliratot alakított ki az aulában, kék pólóban. Részt vettünk a BIESEL országos internetes versenyen. Tervezzük, hogy az elkövetkező 3 évben a tiszta víz fontosságára irányítjuk a figyelmet.
-Témahetek:
Pénzügyi tudatosság és gazdálkodás hete: Kiemelten az „Ökológiai lábnyom és környezettudatos magatartás” kapcsolatára irányítva a figyelmet. 
Fenntarthatósági témahét keretében tanórákon és tanórán kívül kiemelt figyelmet szenteltünk a környezet fenntarthatóságat biztosító hagyományos gazdálkodási formák, megfelelő magatartás, hozzáállás fontosságának megértetéséhez. Élünk a lehetőséggel, s a letölthető óraterveket is előszeretettel használjuk, saját ötleteink mellett.
Ebben a tanévben a Fenntarthatósági témahetet összekötöttük a Digitális témahéttel. Az egész iskola diákságát megmozgató két hét alatt az osztályok újrahasznosítható anyagokból készítettek ruhákat, amikhez kiegészítőket a digitális témahéten programozott kiegészítőkkel díszítve vettek fel, s előbb divatbemutatót szerveztünk, majd kiállításon lehetett megtekinteni az alkotásokat. Ezt egy „közös” pályázattal koronáztuk meg.
-A világ legnagyobb tanórája 
A program keretében feldolgoztuk az „Élelmiszerekkel, táplálkozási szokásokkal” kapcsolatos fenntarthatósági témákat. („Minden tányér egy történetet mesél el” címmel készültek tanulói munkák. A kiemelkedően jó előadásokat jutalmaztuk.)
-Programok
Őszi termésbemutató az aulában az SZMK szervezésében. ÖKO vásárok minden évben kétszer- a gyerekek decemberben a Luca napi vásáron, márciusban megunt játékaikat, mesekönyveiket, apró tárgyaikat viszik a vásárba „másnak még örömet okozhat” jeligével. Tavaszi készülődés, kézműves foglalkozás, majd „Zsibvásár”
Osztálykirándulások: 
Fővárosi Növény- és Állatkert, Kemence, Szentendre, Falumúzeum, Ördög-orom, látogatás a REX alapítványnál, Törökmező, Erzsébet táborok Határtalanul pályázat nyomán szomszédos országok megismerése.
Tanulmányi kirándulások:
Az őszi Farkaserdő, a téli Farkaserdő, a tavaszi Farkaserdő megfigyelése, Homoktövis Természetvédelmi területre is eljutottunk az Erdőmentőkkel. Látogatás Fótra, vízvizsgálat a Mogyoródi-patakban, a tapasztalatok rögzítése feladatlapon,
Mogyoró-hegy Erdei Művelődés Ház 4 foglalkozás, megfigyelések Kacár tanyán.
Több osztály, csoport tett látogatást az OMÉK-on, meteorológiai állomáson, valamint a Ferihegyi repülőtéren.
Minden évben részt veszünk az őszi és tavaszi Újpesti Futó-és Kerékpáros fesztiválon 
Közösségi szolgálat és kapcsolataink
A gimnazisták minden évben etetik a madarakat, ellenőrizték az odukat, s a madáretetőket a Farkas erdőben az Erdőmentők irányításával.
Együttműködési szerződésünk van 8 óvodával, 4 általános iskolával, 9 sportegyesülettel, 1 önkormányzattal, 2 egyházközösséggel, Tűzoltósággal, Veterán Katonai Hagyományőrző Egyesülettel, rendőrséggel, s több BT-vel, Kft-vel. Ez a sokszínűség mind segíti a diákokat, hogy tapasztalataikat megosztva egymás között az ökoiskola eszmeiségének megvalósítására képes felnőtté váljanak.
Az idén végzős diákjaink a ballagásukon a „Kézen fogva Alapítvány” kitűzőjét viselhették, miután a virágok árának egy részét az alapítványnak juttatták el. 
-Kapcsolatok, képzések
Kapcsolatok fenntartása más Ökoiskolákkal (Bajza), (Homoktövis), (Gyömrő), s más szakmai szervezetekkel (Erdőmentők), (Rex állatmenhely) (MME). 
 „Hogyan vonható be a Farkaserdő az oktatásba „-avagy „Ezt elemezd”  kerületi továbbképzés Természetvédelmi analitikai vizsgálatok. A reál munkaközösség gondozásában került megrendezésre a továbbképzés (2017 őszén), melyet az Erdőmentők alapítvány munkatársai tartottak. Elméleti és gyakorlati (Tanteremi kísérletekkel, terepgyakorlattal) feladatokat végeztünk, melyeket majd a diákokkal folytatunk környezetünk állapotának felmérése, javítása érdekében. Kiváló lehetőség a tanultak segítségével a fiatalok figyelmét a környezetvédelemre irányítani.  
Regionális Ökoiskola Találkozók
1.)Kiváló alkalom volt a régió iskoláinak arra, hogy megismerjük egymás munkáját, "jó gyakorlatokat" mutassunk be. A találkozó színfoltja volt az a "GPS-telefonos - tanösvény terepgyakorlat", melyet Rigóczki Csaba vezetett. (Jósa Erzsébet és Novák Sára)
2.)Sajnos az idei évben a szervezett találkozó pont a középiskolai ballagás napjára esett, így nem tudtunk középiskolás kollégát delegálni, de természetesen az információkat a résztvevők átadták mindenkinek. (Orosz Zsuzsanna és Kiss Tímea)
Összegzésként: Az Ökoiskola cím fenntartása nem kis feladat, mely egy hosszú folyamat, de a nevelőtestület lelkes pedagógusainak, diákjainknak, technikai dolgozóinknak, valamint a támogató SZMK-nak köszönhető, hogy közös több éves munkája folyamatos maradt, s lelkesedésünk sem csügged.
</t>
  </si>
  <si>
    <t>Iskolai és Öko-munkatervek</t>
  </si>
  <si>
    <t xml:space="preserve">A víz világnapja környékén </t>
  </si>
  <si>
    <t>Tanév végi Intétményi beszámoló</t>
  </si>
  <si>
    <t>Az adott tanév vége (június 30.)</t>
  </si>
  <si>
    <t>Reál- és Öko beszámoló</t>
  </si>
  <si>
    <t>Várható teljesítés: 2021. június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</si>
</sst>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3" x14ac:knownFonts="1">
    <font>
      <sz val="11"/>
      <color theme="1"/>
      <name val="Calibri"/>
      <family val="2"/>
      <charset val="238"/>
      <scheme val="minor"/>
    </font>
    <font>
      <sz val="11"/>
      <color indexed="8"/>
      <name val="Calibri"/>
      <family val="2"/>
      <charset val="238"/>
    </font>
    <font>
      <sz val="10"/>
      <name val="Arial CE"/>
      <family val="2"/>
    </font>
    <font>
      <b/>
      <sz val="12"/>
      <color indexed="8"/>
      <name val="Times New Roman"/>
      <family val="1"/>
      <charset val="238"/>
    </font>
    <font>
      <sz val="12"/>
      <color indexed="8"/>
      <name val="Times New Roman"/>
      <family val="1"/>
      <charset val="238"/>
    </font>
    <font>
      <b/>
      <sz val="16"/>
      <color indexed="8"/>
      <name val="Times New Roman"/>
      <family val="1"/>
      <charset val="238"/>
    </font>
    <font>
      <sz val="11"/>
      <color indexed="8"/>
      <name val="Calibri"/>
      <family val="2"/>
      <charset val="238"/>
    </font>
    <font>
      <sz val="11"/>
      <name val="Times New Roman"/>
      <family val="1"/>
      <charset val="238"/>
    </font>
    <font>
      <b/>
      <sz val="11"/>
      <name val="Times New Roman"/>
      <family val="1"/>
      <charset val="238"/>
    </font>
    <font>
      <sz val="9"/>
      <color indexed="81"/>
      <name val="Tahoma"/>
      <family val="2"/>
      <charset val="238"/>
    </font>
    <font>
      <sz val="11"/>
      <name val="Calibri"/>
      <family val="2"/>
      <charset val="238"/>
    </font>
    <font>
      <sz val="11"/>
      <name val="Arial"/>
      <family val="2"/>
      <charset val="238"/>
    </font>
    <font>
      <sz val="12"/>
      <name val="Times New Roman"/>
      <family val="1"/>
      <charset val="238"/>
    </font>
    <font>
      <i/>
      <sz val="12"/>
      <name val="Times New Roman"/>
      <family val="1"/>
      <charset val="238"/>
    </font>
    <font>
      <sz val="11"/>
      <color indexed="8"/>
      <name val="Times New Roman"/>
      <family val="1"/>
      <charset val="238"/>
    </font>
    <font>
      <strike/>
      <sz val="11"/>
      <name val="Times New Roman"/>
      <family val="1"/>
      <charset val="238"/>
    </font>
    <font>
      <b/>
      <sz val="9"/>
      <color indexed="81"/>
      <name val="Tahoma"/>
      <family val="2"/>
      <charset val="238"/>
    </font>
    <font>
      <sz val="10"/>
      <name val="Times New Roman"/>
      <family val="1"/>
      <charset val="238"/>
    </font>
    <font>
      <b/>
      <sz val="16"/>
      <name val="Times New Roman"/>
      <family val="1"/>
      <charset val="238"/>
    </font>
    <font>
      <strike/>
      <sz val="11"/>
      <color indexed="8"/>
      <name val="Cambria"/>
      <family val="1"/>
      <charset val="238"/>
    </font>
    <font>
      <sz val="11"/>
      <color indexed="8"/>
      <name val="Cambria"/>
      <family val="1"/>
      <charset val="238"/>
    </font>
    <font>
      <sz val="11"/>
      <name val="Cambria"/>
      <family val="1"/>
      <charset val="238"/>
    </font>
    <font>
      <sz val="9"/>
      <name val="Times New Roman"/>
      <family val="1"/>
      <charset val="238"/>
    </font>
    <font>
      <b/>
      <sz val="11"/>
      <color indexed="8"/>
      <name val="Times New Roman"/>
      <family val="1"/>
      <charset val="238"/>
    </font>
    <font>
      <sz val="10"/>
      <color indexed="60"/>
      <name val="Times New Roman"/>
      <family val="1"/>
      <charset val="238"/>
    </font>
    <font>
      <b/>
      <i/>
      <sz val="11"/>
      <color indexed="8"/>
      <name val="Times New Roman"/>
      <family val="1"/>
      <charset val="238"/>
    </font>
    <font>
      <sz val="11"/>
      <color rgb="FFFF0000"/>
      <name val="Calibri"/>
      <family val="2"/>
      <charset val="238"/>
      <scheme val="minor"/>
    </font>
    <font>
      <u/>
      <sz val="11"/>
      <color theme="10"/>
      <name val="Calibri"/>
      <family val="2"/>
      <charset val="238"/>
      <scheme val="minor"/>
    </font>
    <font>
      <sz val="12"/>
      <color theme="1"/>
      <name val="Times New Roman"/>
      <family val="1"/>
      <charset val="238"/>
    </font>
    <font>
      <sz val="11"/>
      <color theme="1"/>
      <name val="Times New Roman"/>
      <family val="1"/>
      <charset val="238"/>
    </font>
    <font>
      <b/>
      <sz val="12"/>
      <color theme="1"/>
      <name val="Times New Roman"/>
      <family val="1"/>
      <charset val="238"/>
    </font>
    <font>
      <b/>
      <sz val="16"/>
      <color theme="1"/>
      <name val="Times New Roman"/>
      <family val="1"/>
      <charset val="238"/>
    </font>
    <font>
      <sz val="16"/>
      <color theme="1"/>
      <name val="Calibri"/>
      <family val="2"/>
      <charset val="238"/>
      <scheme val="minor"/>
    </font>
    <font>
      <sz val="11"/>
      <color theme="1"/>
      <name val="Arial"/>
      <family val="2"/>
      <charset val="238"/>
    </font>
    <font>
      <i/>
      <sz val="11"/>
      <color theme="1"/>
      <name val="Calibri"/>
      <family val="2"/>
      <charset val="238"/>
      <scheme val="minor"/>
    </font>
    <font>
      <sz val="11"/>
      <color theme="1"/>
      <name val="Calibri"/>
      <family val="2"/>
      <charset val="238"/>
    </font>
    <font>
      <b/>
      <sz val="11"/>
      <color theme="1"/>
      <name val="Times New Roman"/>
      <family val="1"/>
      <charset val="238"/>
    </font>
    <font>
      <sz val="11"/>
      <color theme="1"/>
      <name val="Arial CE"/>
      <family val="2"/>
    </font>
    <font>
      <sz val="11"/>
      <name val="Calibri"/>
      <family val="2"/>
      <charset val="238"/>
      <scheme val="minor"/>
    </font>
    <font>
      <sz val="14"/>
      <color theme="1"/>
      <name val="Times New Roman"/>
      <family val="1"/>
      <charset val="238"/>
    </font>
    <font>
      <b/>
      <sz val="14"/>
      <color theme="1"/>
      <name val="Times New Roman"/>
      <family val="1"/>
      <charset val="238"/>
    </font>
    <font>
      <sz val="11"/>
      <color theme="0"/>
      <name val="Times New Roman"/>
      <family val="1"/>
      <charset val="238"/>
    </font>
    <font>
      <i/>
      <sz val="9"/>
      <color rgb="FFFF0000"/>
      <name val="Times New Roman"/>
      <family val="1"/>
      <charset val="238"/>
    </font>
    <font>
      <sz val="10"/>
      <color theme="1"/>
      <name val="Times New Roman"/>
      <family val="1"/>
      <charset val="238"/>
    </font>
    <font>
      <strike/>
      <sz val="11"/>
      <color theme="1"/>
      <name val="Cambria"/>
      <family val="1"/>
      <charset val="238"/>
    </font>
    <font>
      <sz val="11"/>
      <color theme="1"/>
      <name val="Cambria"/>
      <family val="1"/>
      <charset val="238"/>
    </font>
    <font>
      <sz val="11"/>
      <color rgb="FFFF0000"/>
      <name val="Calibri"/>
      <family val="2"/>
      <charset val="238"/>
    </font>
    <font>
      <u/>
      <sz val="11"/>
      <color theme="10"/>
      <name val="Times New Roman"/>
      <family val="1"/>
      <charset val="238"/>
    </font>
    <font>
      <sz val="9"/>
      <color theme="1"/>
      <name val="Times New Roman"/>
      <family val="1"/>
      <charset val="238"/>
    </font>
    <font>
      <i/>
      <sz val="10"/>
      <color rgb="FFFF0000"/>
      <name val="Times New Roman"/>
      <family val="1"/>
      <charset val="238"/>
    </font>
    <font>
      <i/>
      <sz val="11"/>
      <color theme="1"/>
      <name val="Times New Roman"/>
      <family val="1"/>
      <charset val="238"/>
    </font>
    <font>
      <sz val="9"/>
      <color theme="0"/>
      <name val="Times New Roman"/>
      <family val="1"/>
      <charset val="238"/>
    </font>
    <font>
      <b/>
      <sz val="11"/>
      <color theme="1"/>
      <name val="Arial"/>
      <family val="2"/>
      <charset val="238"/>
    </font>
    <font>
      <b/>
      <i/>
      <sz val="9"/>
      <color rgb="FFC00000"/>
      <name val="Times New Roman"/>
      <family val="1"/>
      <charset val="238"/>
    </font>
    <font>
      <i/>
      <sz val="9"/>
      <color rgb="FFC00000"/>
      <name val="Times New Roman"/>
      <family val="1"/>
      <charset val="238"/>
    </font>
    <font>
      <b/>
      <sz val="15"/>
      <color theme="1"/>
      <name val="Times New Roman"/>
      <family val="1"/>
      <charset val="238"/>
    </font>
    <font>
      <b/>
      <sz val="14"/>
      <color rgb="FFC00000"/>
      <name val="Times New Roman"/>
      <family val="1"/>
      <charset val="238"/>
    </font>
    <font>
      <sz val="14"/>
      <color rgb="FFC00000"/>
      <name val="Times New Roman"/>
      <family val="1"/>
      <charset val="238"/>
    </font>
    <font>
      <u/>
      <sz val="9"/>
      <color theme="10"/>
      <name val="Times New Roman"/>
      <family val="1"/>
      <charset val="238"/>
    </font>
    <font>
      <sz val="10"/>
      <color theme="1"/>
      <name val="Arial"/>
      <family val="2"/>
      <charset val="238"/>
    </font>
    <font>
      <b/>
      <i/>
      <sz val="14"/>
      <color rgb="FFC00000"/>
      <name val="Times New Roman"/>
      <family val="1"/>
      <charset val="238"/>
    </font>
    <font>
      <b/>
      <i/>
      <sz val="11"/>
      <color rgb="FFC00000"/>
      <name val="Times New Roman"/>
      <family val="1"/>
      <charset val="238"/>
    </font>
    <font>
      <i/>
      <sz val="12"/>
      <color theme="1"/>
      <name val="Times New Roman"/>
      <family val="1"/>
      <charset val="238"/>
    </font>
    <font>
      <b/>
      <sz val="12"/>
      <name val="Times New Roman"/>
      <family val="1"/>
      <charset val="238"/>
    </font>
    <font>
      <b/>
      <sz val="18"/>
      <color theme="1"/>
      <name val="Times New Roman"/>
      <family val="1"/>
      <charset val="238"/>
    </font>
    <font>
      <b/>
      <sz val="18"/>
      <color rgb="FFC00000"/>
      <name val="Times New Roman"/>
      <family val="1"/>
      <charset val="238"/>
    </font>
    <font>
      <sz val="18"/>
      <color theme="1"/>
      <name val="Times New Roman"/>
      <family val="1"/>
      <charset val="238"/>
    </font>
    <font>
      <b/>
      <sz val="14"/>
      <color theme="1"/>
      <name val="Calibri"/>
      <family val="2"/>
      <charset val="238"/>
      <scheme val="minor"/>
    </font>
    <font>
      <sz val="11"/>
      <color theme="0"/>
      <name val="Calibri"/>
      <family val="2"/>
      <charset val="238"/>
      <scheme val="minor"/>
    </font>
    <font>
      <sz val="11"/>
      <color theme="0"/>
      <name val="Calibri"/>
      <family val="2"/>
      <charset val="238"/>
    </font>
    <font>
      <sz val="11"/>
      <color theme="0"/>
      <name val="Cambria"/>
      <family val="1"/>
      <charset val="238"/>
    </font>
    <font>
      <strike/>
      <sz val="11"/>
      <color theme="0"/>
      <name val="Cambria"/>
      <family val="1"/>
      <charset val="238"/>
    </font>
    <font>
      <sz val="11"/>
      <color theme="0"/>
      <name val="Arial CE"/>
      <family val="2"/>
    </font>
  </fonts>
  <fills count="11">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rgb="FFFFC000"/>
        <bgColor indexed="64"/>
      </patternFill>
    </fill>
    <fill>
      <patternFill patternType="solid">
        <fgColor theme="3" tint="0.79998168889431442"/>
        <bgColor indexed="64"/>
      </patternFill>
    </fill>
    <fill>
      <patternFill patternType="solid">
        <fgColor theme="6" tint="0.59999389629810485"/>
        <bgColor indexed="64"/>
      </patternFill>
    </fill>
  </fills>
  <borders count="82">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thin">
        <color indexed="64"/>
      </right>
      <top/>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right/>
      <top style="thick">
        <color auto="1"/>
      </top>
      <bottom style="thick">
        <color auto="1"/>
      </bottom>
      <diagonal/>
    </border>
    <border>
      <left style="thick">
        <color indexed="64"/>
      </left>
      <right/>
      <top/>
      <bottom/>
      <diagonal/>
    </border>
    <border>
      <left/>
      <right style="thick">
        <color indexed="64"/>
      </right>
      <top/>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style="thin">
        <color indexed="64"/>
      </top>
      <bottom style="thin">
        <color indexed="64"/>
      </bottom>
      <diagonal/>
    </border>
    <border>
      <left style="medium">
        <color indexed="64"/>
      </left>
      <right style="thick">
        <color indexed="64"/>
      </right>
      <top style="thin">
        <color indexed="64"/>
      </top>
      <bottom style="medium">
        <color indexed="64"/>
      </bottom>
      <diagonal/>
    </border>
    <border>
      <left style="medium">
        <color indexed="64"/>
      </left>
      <right style="thick">
        <color indexed="64"/>
      </right>
      <top/>
      <bottom style="thin">
        <color indexed="64"/>
      </bottom>
      <diagonal/>
    </border>
    <border>
      <left style="medium">
        <color indexed="64"/>
      </left>
      <right style="thick">
        <color indexed="64"/>
      </right>
      <top style="thick">
        <color indexed="64"/>
      </top>
      <bottom style="thick">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ck">
        <color indexed="64"/>
      </right>
      <top style="thin">
        <color indexed="64"/>
      </top>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right style="medium">
        <color indexed="64"/>
      </right>
      <top style="thick">
        <color indexed="64"/>
      </top>
      <bottom/>
      <diagonal/>
    </border>
    <border>
      <left style="thick">
        <color indexed="64"/>
      </left>
      <right style="thick">
        <color indexed="64"/>
      </right>
      <top style="thick">
        <color indexed="64"/>
      </top>
      <bottom/>
      <diagonal/>
    </border>
    <border>
      <left style="thick">
        <color indexed="64"/>
      </left>
      <right style="thick">
        <color indexed="64"/>
      </right>
      <top style="thin">
        <color indexed="64"/>
      </top>
      <bottom style="thick">
        <color indexed="64"/>
      </bottom>
      <diagonal/>
    </border>
    <border>
      <left/>
      <right style="medium">
        <color indexed="64"/>
      </right>
      <top/>
      <bottom style="thick">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bottom style="thick">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s>
  <cellStyleXfs count="4">
    <xf numFmtId="0" fontId="0" fillId="0" borderId="0"/>
    <xf numFmtId="0" fontId="27" fillId="0" borderId="0" applyNumberFormat="0" applyFill="0" applyBorder="0" applyAlignment="0" applyProtection="0"/>
    <xf numFmtId="0" fontId="2" fillId="0" borderId="0"/>
    <xf numFmtId="0" fontId="2" fillId="0" borderId="0"/>
  </cellStyleXfs>
  <cellXfs count="548">
    <xf numFmtId="0" fontId="0" fillId="0" borderId="0" xfId="0"/>
    <xf numFmtId="0" fontId="0" fillId="0" borderId="0" xfId="0" applyAlignment="1">
      <alignment vertical="top"/>
    </xf>
    <xf numFmtId="0" fontId="29" fillId="0" borderId="0" xfId="0" applyFont="1" applyAlignment="1">
      <alignment vertical="top"/>
    </xf>
    <xf numFmtId="0" fontId="30" fillId="0" borderId="0" xfId="0" applyFont="1" applyAlignment="1">
      <alignment horizontal="center" vertical="top"/>
    </xf>
    <xf numFmtId="0" fontId="28" fillId="0" borderId="0" xfId="0" applyFont="1" applyAlignment="1">
      <alignment vertical="top"/>
    </xf>
    <xf numFmtId="0" fontId="28" fillId="0" borderId="0" xfId="0" applyFont="1" applyBorder="1" applyAlignment="1">
      <alignment vertical="top"/>
    </xf>
    <xf numFmtId="0" fontId="0" fillId="0" borderId="0" xfId="0" applyAlignment="1">
      <alignment horizontal="left" vertical="top"/>
    </xf>
    <xf numFmtId="0" fontId="0" fillId="0" borderId="0" xfId="0" applyBorder="1" applyAlignment="1">
      <alignment vertical="top"/>
    </xf>
    <xf numFmtId="0" fontId="31" fillId="0" borderId="0" xfId="0" applyFont="1" applyAlignment="1"/>
    <xf numFmtId="0" fontId="32" fillId="0" borderId="0" xfId="0" applyFont="1" applyAlignment="1">
      <alignment vertical="top"/>
    </xf>
    <xf numFmtId="0" fontId="31" fillId="0" borderId="0" xfId="0" applyFont="1" applyAlignment="1">
      <alignment vertical="top"/>
    </xf>
    <xf numFmtId="0" fontId="29" fillId="0" borderId="0" xfId="0" applyFont="1" applyAlignment="1">
      <alignment vertical="top" wrapText="1"/>
    </xf>
    <xf numFmtId="0" fontId="33" fillId="0" borderId="0" xfId="0" applyFont="1" applyAlignment="1">
      <alignment vertical="center" wrapText="1"/>
    </xf>
    <xf numFmtId="0" fontId="34" fillId="0" borderId="0" xfId="0" applyFont="1" applyBorder="1" applyAlignment="1">
      <alignment vertical="top"/>
    </xf>
    <xf numFmtId="0" fontId="29" fillId="3" borderId="0" xfId="0" applyFont="1" applyFill="1" applyBorder="1" applyAlignment="1">
      <alignment vertical="top"/>
    </xf>
    <xf numFmtId="0" fontId="29" fillId="0" borderId="0" xfId="0" applyFont="1" applyFill="1" applyBorder="1" applyAlignment="1">
      <alignment horizontal="left" vertical="top"/>
    </xf>
    <xf numFmtId="0" fontId="29" fillId="3" borderId="5" xfId="0" applyFont="1" applyFill="1" applyBorder="1" applyAlignment="1">
      <alignment vertical="top"/>
    </xf>
    <xf numFmtId="0" fontId="29" fillId="3" borderId="6" xfId="0" applyFont="1" applyFill="1" applyBorder="1" applyAlignment="1">
      <alignment horizontal="left" vertical="top"/>
    </xf>
    <xf numFmtId="0" fontId="29" fillId="3" borderId="7" xfId="0" applyFont="1" applyFill="1" applyBorder="1" applyAlignment="1">
      <alignment horizontal="left" vertical="top"/>
    </xf>
    <xf numFmtId="0" fontId="29" fillId="3" borderId="8" xfId="0" applyFont="1" applyFill="1" applyBorder="1" applyAlignment="1">
      <alignment horizontal="left" vertical="top"/>
    </xf>
    <xf numFmtId="0" fontId="29" fillId="3" borderId="5" xfId="0" applyFont="1" applyFill="1" applyBorder="1" applyAlignment="1">
      <alignment horizontal="right" vertical="top"/>
    </xf>
    <xf numFmtId="0" fontId="38" fillId="0" borderId="0" xfId="0" applyFont="1" applyFill="1" applyProtection="1"/>
    <xf numFmtId="0" fontId="38" fillId="0" borderId="0" xfId="0" applyFont="1" applyFill="1"/>
    <xf numFmtId="0" fontId="29" fillId="3" borderId="0" xfId="0" applyFont="1" applyFill="1" applyBorder="1" applyAlignment="1">
      <alignment horizontal="right" vertical="top"/>
    </xf>
    <xf numFmtId="0" fontId="0" fillId="0" borderId="0" xfId="0" applyAlignment="1">
      <alignment wrapText="1"/>
    </xf>
    <xf numFmtId="0" fontId="42" fillId="3" borderId="0" xfId="0" applyFont="1" applyFill="1" applyBorder="1" applyAlignment="1">
      <alignment vertical="top"/>
    </xf>
    <xf numFmtId="0" fontId="8" fillId="3" borderId="5" xfId="0" applyFont="1" applyFill="1" applyBorder="1" applyAlignment="1">
      <alignment horizontal="left" vertical="top"/>
    </xf>
    <xf numFmtId="0" fontId="26" fillId="0" borderId="0" xfId="0" applyFont="1" applyAlignment="1">
      <alignment vertical="top"/>
    </xf>
    <xf numFmtId="0" fontId="7" fillId="3" borderId="0" xfId="0" applyFont="1" applyFill="1" applyBorder="1" applyAlignment="1">
      <alignment horizontal="left" vertical="top"/>
    </xf>
    <xf numFmtId="0" fontId="12" fillId="0" borderId="0" xfId="0" applyFont="1" applyBorder="1" applyAlignment="1">
      <alignment vertical="top"/>
    </xf>
    <xf numFmtId="0" fontId="38" fillId="0" borderId="0" xfId="0" applyFont="1" applyBorder="1" applyAlignment="1">
      <alignment vertical="top"/>
    </xf>
    <xf numFmtId="0" fontId="7" fillId="3" borderId="15" xfId="0" applyFont="1" applyFill="1" applyBorder="1" applyAlignment="1">
      <alignment horizontal="left" vertical="top"/>
    </xf>
    <xf numFmtId="0" fontId="8" fillId="3" borderId="0" xfId="0" applyFont="1" applyFill="1" applyBorder="1" applyAlignment="1">
      <alignment horizontal="left" vertical="top"/>
    </xf>
    <xf numFmtId="0" fontId="43" fillId="3" borderId="0" xfId="0" applyFont="1" applyFill="1" applyBorder="1" applyAlignment="1">
      <alignment horizontal="right" vertical="top"/>
    </xf>
    <xf numFmtId="0" fontId="38" fillId="3" borderId="0" xfId="0" applyFont="1" applyFill="1" applyBorder="1" applyAlignment="1">
      <alignment vertical="top"/>
    </xf>
    <xf numFmtId="0" fontId="0" fillId="3" borderId="0" xfId="0" applyFill="1" applyBorder="1" applyAlignment="1">
      <alignment vertical="top"/>
    </xf>
    <xf numFmtId="0" fontId="29" fillId="3" borderId="0" xfId="0" applyFont="1" applyFill="1" applyBorder="1" applyAlignment="1" applyProtection="1">
      <alignment horizontal="center" vertical="top"/>
      <protection locked="0"/>
    </xf>
    <xf numFmtId="0" fontId="47" fillId="3" borderId="0" xfId="1" applyFont="1" applyFill="1" applyBorder="1" applyAlignment="1" applyProtection="1">
      <alignment horizontal="left" vertical="top"/>
      <protection locked="0"/>
    </xf>
    <xf numFmtId="0" fontId="47" fillId="3" borderId="16" xfId="1" applyFont="1" applyFill="1" applyBorder="1" applyAlignment="1" applyProtection="1">
      <alignment horizontal="left" vertical="top"/>
      <protection locked="0"/>
    </xf>
    <xf numFmtId="0" fontId="29" fillId="3" borderId="16" xfId="0" applyFont="1" applyFill="1" applyBorder="1" applyAlignment="1" applyProtection="1">
      <alignment horizontal="left" vertical="top"/>
      <protection locked="0"/>
    </xf>
    <xf numFmtId="0" fontId="11" fillId="3" borderId="0" xfId="0" applyFont="1" applyFill="1" applyBorder="1" applyAlignment="1" applyProtection="1">
      <alignment horizontal="center" vertical="top"/>
      <protection locked="0"/>
    </xf>
    <xf numFmtId="0" fontId="36" fillId="3" borderId="15" xfId="0" applyFont="1" applyFill="1" applyBorder="1" applyAlignment="1">
      <alignment horizontal="left" vertical="top"/>
    </xf>
    <xf numFmtId="0" fontId="48" fillId="3" borderId="5" xfId="0" applyFont="1" applyFill="1" applyBorder="1" applyAlignment="1">
      <alignment horizontal="left" vertical="top"/>
    </xf>
    <xf numFmtId="0" fontId="43" fillId="3" borderId="5" xfId="0" applyFont="1" applyFill="1" applyBorder="1" applyAlignment="1">
      <alignment horizontal="left" vertical="top"/>
    </xf>
    <xf numFmtId="0" fontId="29" fillId="3" borderId="17" xfId="0" applyFont="1" applyFill="1" applyBorder="1" applyAlignment="1" applyProtection="1">
      <alignment horizontal="left" vertical="top"/>
      <protection locked="0"/>
    </xf>
    <xf numFmtId="0" fontId="29" fillId="3" borderId="15" xfId="0" applyFont="1" applyFill="1" applyBorder="1" applyAlignment="1" applyProtection="1">
      <alignment horizontal="left" vertical="top"/>
      <protection locked="0"/>
    </xf>
    <xf numFmtId="0" fontId="42" fillId="3" borderId="5" xfId="0" applyFont="1" applyFill="1" applyBorder="1" applyAlignment="1">
      <alignment horizontal="left" vertical="top"/>
    </xf>
    <xf numFmtId="0" fontId="49" fillId="3" borderId="0" xfId="0" applyFont="1" applyFill="1" applyBorder="1" applyAlignment="1">
      <alignment horizontal="right" vertical="top" wrapText="1"/>
    </xf>
    <xf numFmtId="0" fontId="49" fillId="3" borderId="15" xfId="0" applyFont="1" applyFill="1" applyBorder="1" applyAlignment="1">
      <alignment horizontal="right" vertical="top" wrapText="1"/>
    </xf>
    <xf numFmtId="0" fontId="29" fillId="3" borderId="5" xfId="0" applyFont="1" applyFill="1" applyBorder="1" applyAlignment="1">
      <alignment horizontal="center" vertical="top"/>
    </xf>
    <xf numFmtId="0" fontId="29" fillId="3" borderId="15" xfId="0" applyFont="1" applyFill="1" applyBorder="1" applyAlignment="1">
      <alignment horizontal="center" vertical="top"/>
    </xf>
    <xf numFmtId="0" fontId="29" fillId="3" borderId="15" xfId="0" applyFont="1" applyFill="1" applyBorder="1" applyAlignment="1">
      <alignment horizontal="center" vertical="center" wrapText="1"/>
    </xf>
    <xf numFmtId="0" fontId="42" fillId="3" borderId="5" xfId="0" applyFont="1" applyFill="1" applyBorder="1" applyAlignment="1">
      <alignment horizontal="right" vertical="top"/>
    </xf>
    <xf numFmtId="0" fontId="42" fillId="3" borderId="0" xfId="0" applyFont="1" applyFill="1" applyBorder="1" applyAlignment="1">
      <alignment horizontal="right" vertical="top"/>
    </xf>
    <xf numFmtId="0" fontId="36" fillId="3" borderId="5" xfId="0" applyFont="1" applyFill="1" applyBorder="1" applyAlignment="1">
      <alignment horizontal="left" vertical="top"/>
    </xf>
    <xf numFmtId="0" fontId="36" fillId="3" borderId="0" xfId="0" applyFont="1" applyFill="1" applyBorder="1" applyAlignment="1">
      <alignment horizontal="left" vertical="top"/>
    </xf>
    <xf numFmtId="0" fontId="43" fillId="3" borderId="5" xfId="0" applyFont="1" applyFill="1" applyBorder="1"/>
    <xf numFmtId="0" fontId="29" fillId="5" borderId="2" xfId="0" applyFont="1" applyFill="1" applyBorder="1" applyAlignment="1" applyProtection="1">
      <alignment horizontal="left" vertical="top"/>
      <protection locked="0"/>
    </xf>
    <xf numFmtId="0" fontId="48" fillId="3" borderId="0" xfId="0" applyFont="1" applyFill="1" applyBorder="1" applyAlignment="1">
      <alignment horizontal="right" vertical="top"/>
    </xf>
    <xf numFmtId="0" fontId="8" fillId="3" borderId="0" xfId="0" applyFont="1" applyFill="1" applyBorder="1" applyAlignment="1">
      <alignment horizontal="right" vertical="top" wrapText="1"/>
    </xf>
    <xf numFmtId="0" fontId="12" fillId="5" borderId="0" xfId="0" applyFont="1" applyFill="1" applyBorder="1" applyAlignment="1">
      <alignment vertical="top"/>
    </xf>
    <xf numFmtId="0" fontId="43" fillId="3" borderId="0" xfId="0" applyFont="1" applyFill="1" applyBorder="1" applyAlignment="1">
      <alignment horizontal="left" vertical="top"/>
    </xf>
    <xf numFmtId="0" fontId="29" fillId="3" borderId="0" xfId="0" applyFont="1" applyFill="1" applyBorder="1" applyAlignment="1">
      <alignment horizontal="center" vertical="top"/>
    </xf>
    <xf numFmtId="49" fontId="29" fillId="5" borderId="3" xfId="0" applyNumberFormat="1" applyFont="1" applyFill="1" applyBorder="1" applyAlignment="1" applyProtection="1">
      <alignment horizontal="left" vertical="top"/>
      <protection locked="0"/>
    </xf>
    <xf numFmtId="0" fontId="29" fillId="3" borderId="0" xfId="0" applyFont="1" applyFill="1" applyBorder="1" applyAlignment="1" applyProtection="1">
      <alignment horizontal="left" vertical="top"/>
      <protection locked="0"/>
    </xf>
    <xf numFmtId="0" fontId="17" fillId="3" borderId="5" xfId="0" applyFont="1" applyFill="1" applyBorder="1" applyAlignment="1">
      <alignment horizontal="left" vertical="top"/>
    </xf>
    <xf numFmtId="0" fontId="42" fillId="3" borderId="0" xfId="0" applyFont="1" applyFill="1" applyBorder="1" applyAlignment="1">
      <alignment horizontal="left" vertical="top"/>
    </xf>
    <xf numFmtId="0" fontId="29" fillId="3" borderId="5" xfId="0" applyFont="1" applyFill="1" applyBorder="1" applyAlignment="1">
      <alignment horizontal="left" vertical="top"/>
    </xf>
    <xf numFmtId="0" fontId="29" fillId="3" borderId="0" xfId="0" applyFont="1" applyFill="1" applyBorder="1" applyAlignment="1">
      <alignment horizontal="left" vertical="top"/>
    </xf>
    <xf numFmtId="0" fontId="29" fillId="3" borderId="15" xfId="0" applyFont="1" applyFill="1" applyBorder="1" applyAlignment="1">
      <alignment horizontal="left" vertical="top"/>
    </xf>
    <xf numFmtId="0" fontId="29" fillId="3" borderId="5" xfId="0" applyFont="1" applyFill="1" applyBorder="1" applyAlignment="1">
      <alignment horizontal="left" vertical="top" wrapText="1"/>
    </xf>
    <xf numFmtId="0" fontId="50" fillId="3" borderId="0" xfId="0" applyFont="1" applyFill="1" applyBorder="1" applyAlignment="1">
      <alignment horizontal="center" vertical="top"/>
    </xf>
    <xf numFmtId="0" fontId="50" fillId="3" borderId="15" xfId="0" applyFont="1" applyFill="1" applyBorder="1" applyAlignment="1">
      <alignment horizontal="center" vertical="top"/>
    </xf>
    <xf numFmtId="0" fontId="22" fillId="3" borderId="3" xfId="0" applyFont="1" applyFill="1" applyBorder="1" applyAlignment="1" applyProtection="1">
      <alignment horizontal="left" vertical="top" wrapText="1"/>
      <protection locked="0"/>
    </xf>
    <xf numFmtId="0" fontId="22" fillId="3" borderId="3" xfId="0" applyFont="1" applyFill="1" applyBorder="1" applyAlignment="1" applyProtection="1">
      <alignment horizontal="left" vertical="center"/>
      <protection locked="0"/>
    </xf>
    <xf numFmtId="0" fontId="29" fillId="0" borderId="2" xfId="0" applyFont="1" applyFill="1" applyBorder="1" applyAlignment="1" applyProtection="1">
      <alignment horizontal="left" vertical="top"/>
      <protection locked="0"/>
    </xf>
    <xf numFmtId="0" fontId="29" fillId="3" borderId="0" xfId="0" applyFont="1" applyFill="1" applyBorder="1" applyAlignment="1" applyProtection="1">
      <alignment horizontal="center" vertical="center"/>
      <protection locked="0"/>
    </xf>
    <xf numFmtId="0" fontId="48" fillId="5" borderId="2" xfId="0" applyFont="1" applyFill="1" applyBorder="1" applyAlignment="1" applyProtection="1">
      <alignment horizontal="center" vertical="center"/>
      <protection locked="0"/>
    </xf>
    <xf numFmtId="49" fontId="51" fillId="5" borderId="0" xfId="0" applyNumberFormat="1" applyFont="1" applyFill="1" applyAlignment="1">
      <alignment vertical="top"/>
    </xf>
    <xf numFmtId="0" fontId="41" fillId="0" borderId="0" xfId="0" applyFont="1"/>
    <xf numFmtId="0" fontId="41" fillId="0" borderId="0" xfId="0" applyFont="1" applyAlignment="1">
      <alignment vertical="top"/>
    </xf>
    <xf numFmtId="0" fontId="51" fillId="0" borderId="0" xfId="0" applyFont="1" applyAlignment="1">
      <alignment vertical="top"/>
    </xf>
    <xf numFmtId="49" fontId="41" fillId="5" borderId="0" xfId="0" applyNumberFormat="1" applyFont="1" applyFill="1" applyAlignment="1">
      <alignment vertical="top"/>
    </xf>
    <xf numFmtId="0" fontId="7" fillId="0" borderId="0" xfId="0" applyFont="1" applyAlignment="1">
      <alignment vertical="top"/>
    </xf>
    <xf numFmtId="0" fontId="48" fillId="5" borderId="12" xfId="0" applyFont="1" applyFill="1" applyBorder="1" applyAlignment="1" applyProtection="1">
      <alignment horizontal="left" vertical="top"/>
      <protection locked="0"/>
    </xf>
    <xf numFmtId="0" fontId="22" fillId="3" borderId="0" xfId="0" applyFont="1" applyFill="1" applyBorder="1" applyAlignment="1" applyProtection="1">
      <alignment horizontal="left" vertical="top"/>
      <protection locked="0"/>
    </xf>
    <xf numFmtId="0" fontId="22" fillId="3" borderId="24" xfId="0" applyFont="1" applyFill="1" applyBorder="1" applyAlignment="1" applyProtection="1">
      <alignment horizontal="left" vertical="top"/>
      <protection locked="0"/>
    </xf>
    <xf numFmtId="0" fontId="29" fillId="3" borderId="25" xfId="0" applyFont="1" applyFill="1" applyBorder="1" applyAlignment="1">
      <alignment horizontal="left" vertical="top"/>
    </xf>
    <xf numFmtId="0" fontId="29" fillId="3" borderId="21" xfId="0" applyFont="1" applyFill="1" applyBorder="1" applyAlignment="1">
      <alignment horizontal="left" vertical="top"/>
    </xf>
    <xf numFmtId="0" fontId="0" fillId="5" borderId="0" xfId="0" applyFill="1" applyAlignment="1">
      <alignment horizontal="left" vertical="top"/>
    </xf>
    <xf numFmtId="0" fontId="53" fillId="3" borderId="5" xfId="0" applyFont="1" applyFill="1" applyBorder="1" applyAlignment="1">
      <alignment horizontal="right"/>
    </xf>
    <xf numFmtId="0" fontId="53" fillId="3" borderId="0" xfId="0" applyFont="1" applyFill="1" applyBorder="1" applyAlignment="1">
      <alignment horizontal="right"/>
    </xf>
    <xf numFmtId="0" fontId="54" fillId="3" borderId="0" xfId="0" applyFont="1" applyFill="1" applyBorder="1" applyAlignment="1">
      <alignment vertical="top"/>
    </xf>
    <xf numFmtId="0" fontId="54" fillId="3" borderId="16" xfId="0" applyFont="1" applyFill="1" applyBorder="1" applyAlignment="1">
      <alignment vertical="top"/>
    </xf>
    <xf numFmtId="0" fontId="54" fillId="3" borderId="5" xfId="0" applyFont="1" applyFill="1" applyBorder="1" applyAlignment="1">
      <alignment horizontal="left" vertical="top"/>
    </xf>
    <xf numFmtId="0" fontId="28" fillId="0" borderId="15" xfId="0" applyFont="1" applyBorder="1" applyAlignment="1">
      <alignment vertical="top"/>
    </xf>
    <xf numFmtId="0" fontId="0" fillId="3" borderId="5" xfId="0" applyFill="1" applyBorder="1" applyAlignment="1">
      <alignment vertical="top"/>
    </xf>
    <xf numFmtId="0" fontId="29" fillId="3" borderId="6" xfId="2" applyFont="1" applyFill="1" applyBorder="1" applyAlignment="1">
      <alignment vertical="top"/>
    </xf>
    <xf numFmtId="49" fontId="29" fillId="5" borderId="23" xfId="0" applyNumberFormat="1" applyFont="1" applyFill="1" applyBorder="1" applyAlignment="1" applyProtection="1">
      <alignment horizontal="left" vertical="top"/>
      <protection locked="0"/>
    </xf>
    <xf numFmtId="0" fontId="29" fillId="3" borderId="5" xfId="0" applyFont="1" applyFill="1" applyBorder="1" applyAlignment="1">
      <alignment horizontal="left" vertical="top"/>
    </xf>
    <xf numFmtId="0" fontId="29" fillId="3" borderId="0" xfId="0" applyFont="1" applyFill="1" applyBorder="1" applyAlignment="1">
      <alignment horizontal="left" vertical="top"/>
    </xf>
    <xf numFmtId="0" fontId="29" fillId="3" borderId="15" xfId="0" applyFont="1" applyFill="1" applyBorder="1" applyAlignment="1">
      <alignment horizontal="left" vertical="top"/>
    </xf>
    <xf numFmtId="0" fontId="0" fillId="0" borderId="0" xfId="0" applyAlignment="1" applyProtection="1">
      <alignment vertical="center"/>
    </xf>
    <xf numFmtId="0" fontId="0" fillId="0" borderId="0" xfId="0" applyFont="1" applyAlignment="1" applyProtection="1">
      <alignment vertical="center"/>
    </xf>
    <xf numFmtId="0" fontId="6" fillId="0" borderId="0" xfId="0" applyFont="1" applyAlignment="1" applyProtection="1">
      <alignment horizontal="center"/>
    </xf>
    <xf numFmtId="0" fontId="36" fillId="3" borderId="5" xfId="2" applyFont="1" applyFill="1" applyBorder="1" applyAlignment="1" applyProtection="1">
      <alignment vertical="top" wrapText="1"/>
    </xf>
    <xf numFmtId="0" fontId="36" fillId="3" borderId="0" xfId="2" applyFont="1" applyFill="1" applyBorder="1" applyAlignment="1" applyProtection="1">
      <alignment vertical="top" wrapText="1"/>
    </xf>
    <xf numFmtId="0" fontId="29" fillId="3" borderId="0" xfId="2" applyFont="1" applyFill="1" applyBorder="1" applyAlignment="1" applyProtection="1">
      <alignment vertical="top" wrapText="1"/>
    </xf>
    <xf numFmtId="0" fontId="1" fillId="0" borderId="0" xfId="0" applyFont="1" applyProtection="1"/>
    <xf numFmtId="0" fontId="52" fillId="5" borderId="2" xfId="2" applyFont="1" applyFill="1" applyBorder="1" applyAlignment="1" applyProtection="1">
      <alignment horizontal="left" vertical="top" wrapText="1"/>
    </xf>
    <xf numFmtId="49" fontId="52" fillId="5" borderId="2" xfId="2" applyNumberFormat="1" applyFont="1" applyFill="1" applyBorder="1" applyAlignment="1" applyProtection="1">
      <alignment horizontal="center" vertical="center" wrapText="1"/>
    </xf>
    <xf numFmtId="0" fontId="52" fillId="5" borderId="2" xfId="2" applyFont="1" applyFill="1" applyBorder="1" applyAlignment="1" applyProtection="1">
      <alignment horizontal="center" vertical="center" wrapText="1"/>
    </xf>
    <xf numFmtId="0" fontId="33" fillId="3" borderId="15" xfId="2" applyFont="1" applyFill="1" applyBorder="1" applyAlignment="1" applyProtection="1">
      <alignment vertical="top" wrapText="1"/>
    </xf>
    <xf numFmtId="0" fontId="33" fillId="3" borderId="5" xfId="2" applyFont="1" applyFill="1" applyBorder="1" applyAlignment="1" applyProtection="1">
      <alignment vertical="top" wrapText="1"/>
    </xf>
    <xf numFmtId="0" fontId="33" fillId="3" borderId="0" xfId="2" applyFont="1" applyFill="1" applyBorder="1" applyAlignment="1" applyProtection="1">
      <alignment vertical="top" wrapText="1"/>
    </xf>
    <xf numFmtId="0" fontId="1" fillId="0" borderId="0" xfId="0" applyFont="1" applyBorder="1" applyProtection="1"/>
    <xf numFmtId="0" fontId="0" fillId="0" borderId="0" xfId="0" applyFont="1" applyProtection="1"/>
    <xf numFmtId="0" fontId="6" fillId="0" borderId="0" xfId="0" applyFont="1" applyProtection="1"/>
    <xf numFmtId="0" fontId="10" fillId="0" borderId="0" xfId="0" applyFont="1" applyProtection="1"/>
    <xf numFmtId="0" fontId="20" fillId="0" borderId="0" xfId="0" applyFont="1" applyProtection="1"/>
    <xf numFmtId="0" fontId="19" fillId="0" borderId="0" xfId="0" applyFont="1" applyProtection="1"/>
    <xf numFmtId="0" fontId="46" fillId="0" borderId="0" xfId="0" applyFont="1" applyProtection="1"/>
    <xf numFmtId="0" fontId="6" fillId="5" borderId="0" xfId="0" applyFont="1" applyFill="1" applyProtection="1"/>
    <xf numFmtId="0" fontId="41" fillId="0" borderId="0" xfId="2" applyFont="1" applyFill="1" applyBorder="1" applyAlignment="1" applyProtection="1">
      <alignment horizontal="left" vertical="top" wrapText="1"/>
    </xf>
    <xf numFmtId="0" fontId="0" fillId="0" borderId="0" xfId="0" applyAlignment="1" applyProtection="1">
      <alignment vertical="center"/>
      <protection hidden="1"/>
    </xf>
    <xf numFmtId="0" fontId="6" fillId="0" borderId="0" xfId="0" applyFont="1" applyAlignment="1" applyProtection="1">
      <alignment horizontal="center"/>
      <protection hidden="1"/>
    </xf>
    <xf numFmtId="0" fontId="1" fillId="0" borderId="0" xfId="0" applyFont="1" applyProtection="1">
      <protection hidden="1"/>
    </xf>
    <xf numFmtId="0" fontId="1" fillId="0" borderId="0" xfId="0" applyFont="1" applyBorder="1" applyProtection="1">
      <protection hidden="1"/>
    </xf>
    <xf numFmtId="0" fontId="0" fillId="0" borderId="0" xfId="0" applyFont="1" applyProtection="1">
      <protection hidden="1"/>
    </xf>
    <xf numFmtId="0" fontId="6" fillId="0" borderId="0" xfId="0" applyFont="1" applyProtection="1">
      <protection hidden="1"/>
    </xf>
    <xf numFmtId="0" fontId="10" fillId="0" borderId="0" xfId="0" applyFont="1" applyProtection="1">
      <protection hidden="1"/>
    </xf>
    <xf numFmtId="0" fontId="20" fillId="0" borderId="0" xfId="0" applyFont="1" applyProtection="1">
      <protection hidden="1"/>
    </xf>
    <xf numFmtId="0" fontId="19" fillId="0" borderId="0" xfId="0" applyFont="1" applyProtection="1">
      <protection hidden="1"/>
    </xf>
    <xf numFmtId="0" fontId="46" fillId="0" borderId="0" xfId="0" applyFont="1" applyProtection="1">
      <protection hidden="1"/>
    </xf>
    <xf numFmtId="0" fontId="6" fillId="5" borderId="0" xfId="0" applyFont="1" applyFill="1" applyProtection="1">
      <protection hidden="1"/>
    </xf>
    <xf numFmtId="0" fontId="6" fillId="0" borderId="0" xfId="0" applyFont="1" applyFill="1" applyProtection="1">
      <protection hidden="1"/>
    </xf>
    <xf numFmtId="0" fontId="6" fillId="0" borderId="0" xfId="0" applyFont="1" applyFill="1" applyProtection="1"/>
    <xf numFmtId="0" fontId="29" fillId="10" borderId="29" xfId="0" applyFont="1" applyFill="1" applyBorder="1" applyAlignment="1">
      <alignment wrapText="1"/>
    </xf>
    <xf numFmtId="0" fontId="29" fillId="10" borderId="29" xfId="0" applyFont="1" applyFill="1" applyBorder="1" applyAlignment="1">
      <alignment vertical="top" wrapText="1"/>
    </xf>
    <xf numFmtId="0" fontId="40" fillId="7" borderId="28" xfId="0" applyFont="1" applyFill="1" applyBorder="1" applyAlignment="1">
      <alignment horizontal="center" wrapText="1"/>
    </xf>
    <xf numFmtId="0" fontId="29" fillId="10" borderId="26" xfId="0" applyFont="1" applyFill="1" applyBorder="1" applyAlignment="1">
      <alignment vertical="top" wrapText="1"/>
    </xf>
    <xf numFmtId="0" fontId="29" fillId="0" borderId="0" xfId="0" applyFont="1" applyFill="1" applyBorder="1" applyAlignment="1" applyProtection="1">
      <alignment horizontal="left" vertical="top"/>
      <protection hidden="1"/>
    </xf>
    <xf numFmtId="0" fontId="0" fillId="0" borderId="0" xfId="0" applyProtection="1">
      <protection hidden="1"/>
    </xf>
    <xf numFmtId="0" fontId="40" fillId="7" borderId="1" xfId="2" applyFont="1" applyFill="1" applyBorder="1" applyAlignment="1" applyProtection="1">
      <alignment horizontal="left" vertical="top" wrapText="1"/>
    </xf>
    <xf numFmtId="0" fontId="56" fillId="7" borderId="1" xfId="2" applyFont="1" applyFill="1" applyBorder="1" applyAlignment="1" applyProtection="1">
      <alignment horizontal="center" vertical="top" wrapText="1"/>
    </xf>
    <xf numFmtId="0" fontId="29" fillId="9" borderId="31" xfId="2" applyFont="1" applyFill="1" applyBorder="1" applyAlignment="1" applyProtection="1">
      <alignment horizontal="left" vertical="top" wrapText="1"/>
      <protection locked="0"/>
    </xf>
    <xf numFmtId="0" fontId="29" fillId="9" borderId="17" xfId="2" applyFont="1" applyFill="1" applyBorder="1" applyAlignment="1" applyProtection="1">
      <alignment horizontal="left" vertical="top" wrapText="1"/>
      <protection locked="0"/>
    </xf>
    <xf numFmtId="0" fontId="29" fillId="9" borderId="38" xfId="2" applyFont="1" applyFill="1" applyBorder="1" applyAlignment="1" applyProtection="1">
      <alignment horizontal="left" vertical="top" wrapText="1"/>
      <protection locked="0"/>
    </xf>
    <xf numFmtId="0" fontId="29" fillId="9" borderId="49" xfId="2" applyFont="1" applyFill="1" applyBorder="1" applyAlignment="1" applyProtection="1">
      <alignment horizontal="left" vertical="top" wrapText="1"/>
      <protection locked="0"/>
    </xf>
    <xf numFmtId="0" fontId="36" fillId="6" borderId="1" xfId="2" applyFont="1" applyFill="1" applyBorder="1" applyAlignment="1" applyProtection="1">
      <alignment horizontal="center" vertical="center" wrapText="1"/>
    </xf>
    <xf numFmtId="0" fontId="29" fillId="5" borderId="20" xfId="2" applyFont="1" applyFill="1" applyBorder="1" applyAlignment="1" applyProtection="1">
      <alignment horizontal="center" vertical="top" wrapText="1"/>
    </xf>
    <xf numFmtId="0" fontId="29" fillId="5" borderId="16" xfId="2" applyFont="1" applyFill="1" applyBorder="1" applyAlignment="1" applyProtection="1">
      <alignment horizontal="center" vertical="top" wrapText="1"/>
    </xf>
    <xf numFmtId="0" fontId="29" fillId="9" borderId="38" xfId="2" applyFont="1" applyFill="1" applyBorder="1" applyAlignment="1" applyProtection="1">
      <alignment horizontal="center" vertical="top" wrapText="1"/>
      <protection locked="0"/>
    </xf>
    <xf numFmtId="0" fontId="29" fillId="9" borderId="49" xfId="2" applyFont="1" applyFill="1" applyBorder="1" applyAlignment="1" applyProtection="1">
      <alignment horizontal="center" vertical="top" wrapText="1"/>
      <protection locked="0"/>
    </xf>
    <xf numFmtId="0" fontId="29" fillId="9" borderId="40" xfId="2" applyFont="1" applyFill="1" applyBorder="1" applyAlignment="1" applyProtection="1">
      <alignment horizontal="center" vertical="top" wrapText="1"/>
      <protection locked="0"/>
    </xf>
    <xf numFmtId="0" fontId="29" fillId="5" borderId="24" xfId="2" applyFont="1" applyFill="1" applyBorder="1" applyAlignment="1" applyProtection="1">
      <alignment horizontal="center" vertical="top" wrapText="1"/>
    </xf>
    <xf numFmtId="0" fontId="29" fillId="9" borderId="40" xfId="2" applyFont="1" applyFill="1" applyBorder="1" applyAlignment="1" applyProtection="1">
      <alignment horizontal="left" vertical="top" wrapText="1"/>
      <protection locked="0"/>
    </xf>
    <xf numFmtId="0" fontId="29" fillId="9" borderId="25" xfId="2" applyFont="1" applyFill="1" applyBorder="1" applyAlignment="1" applyProtection="1">
      <alignment horizontal="left" vertical="top" wrapText="1"/>
      <protection locked="0"/>
    </xf>
    <xf numFmtId="0" fontId="10" fillId="9" borderId="31" xfId="0" applyFont="1" applyFill="1" applyBorder="1" applyProtection="1">
      <protection locked="0"/>
    </xf>
    <xf numFmtId="0" fontId="35" fillId="9" borderId="31" xfId="0" applyFont="1" applyFill="1" applyBorder="1" applyProtection="1">
      <protection locked="0"/>
    </xf>
    <xf numFmtId="0" fontId="35" fillId="9" borderId="17" xfId="0" applyFont="1" applyFill="1" applyBorder="1" applyProtection="1">
      <protection locked="0"/>
    </xf>
    <xf numFmtId="0" fontId="10" fillId="9" borderId="38" xfId="0" applyFont="1" applyFill="1" applyBorder="1" applyProtection="1">
      <protection locked="0"/>
    </xf>
    <xf numFmtId="0" fontId="35" fillId="9" borderId="38" xfId="0" applyFont="1" applyFill="1" applyBorder="1" applyProtection="1">
      <protection locked="0"/>
    </xf>
    <xf numFmtId="0" fontId="35" fillId="9" borderId="49" xfId="0" applyFont="1" applyFill="1" applyBorder="1" applyProtection="1">
      <protection locked="0"/>
    </xf>
    <xf numFmtId="0" fontId="37" fillId="9" borderId="25" xfId="3" applyFont="1" applyFill="1" applyBorder="1" applyAlignment="1" applyProtection="1">
      <alignment vertical="top" wrapText="1"/>
      <protection locked="0"/>
    </xf>
    <xf numFmtId="0" fontId="37" fillId="9" borderId="31" xfId="3" applyFont="1" applyFill="1" applyBorder="1" applyAlignment="1" applyProtection="1">
      <alignment vertical="top" wrapText="1"/>
      <protection locked="0"/>
    </xf>
    <xf numFmtId="0" fontId="37" fillId="9" borderId="17" xfId="3" applyFont="1" applyFill="1" applyBorder="1" applyAlignment="1" applyProtection="1">
      <alignment vertical="top" wrapText="1"/>
      <protection locked="0"/>
    </xf>
    <xf numFmtId="0" fontId="37" fillId="9" borderId="38" xfId="3" applyFont="1" applyFill="1" applyBorder="1" applyAlignment="1" applyProtection="1">
      <alignment vertical="top" wrapText="1"/>
      <protection locked="0"/>
    </xf>
    <xf numFmtId="0" fontId="37" fillId="9" borderId="49" xfId="3" applyFont="1" applyFill="1" applyBorder="1" applyAlignment="1" applyProtection="1">
      <alignment vertical="top" wrapText="1"/>
      <protection locked="0"/>
    </xf>
    <xf numFmtId="0" fontId="36" fillId="4" borderId="1" xfId="2" applyFont="1" applyFill="1" applyBorder="1" applyAlignment="1" applyProtection="1">
      <alignment horizontal="center" vertical="center" wrapText="1"/>
    </xf>
    <xf numFmtId="0" fontId="36" fillId="4" borderId="8" xfId="2" applyFont="1" applyFill="1" applyBorder="1" applyAlignment="1" applyProtection="1">
      <alignment horizontal="center" vertical="center" wrapText="1"/>
    </xf>
    <xf numFmtId="0" fontId="56" fillId="7" borderId="27" xfId="2" applyFont="1" applyFill="1" applyBorder="1" applyAlignment="1" applyProtection="1">
      <alignment horizontal="center" vertical="top" wrapText="1"/>
    </xf>
    <xf numFmtId="0" fontId="57" fillId="7" borderId="27" xfId="3" applyFont="1" applyFill="1" applyBorder="1" applyAlignment="1" applyProtection="1">
      <alignment horizontal="center" vertical="top" wrapText="1"/>
    </xf>
    <xf numFmtId="0" fontId="40" fillId="8" borderId="50" xfId="2" applyFont="1" applyFill="1" applyBorder="1" applyAlignment="1" applyProtection="1">
      <alignment horizontal="center" vertical="top" wrapText="1"/>
    </xf>
    <xf numFmtId="0" fontId="40" fillId="8" borderId="1" xfId="2" applyFont="1" applyFill="1" applyBorder="1" applyAlignment="1" applyProtection="1">
      <alignment horizontal="center" vertical="top" wrapText="1"/>
    </xf>
    <xf numFmtId="0" fontId="29" fillId="9" borderId="42" xfId="2" applyFont="1" applyFill="1" applyBorder="1" applyAlignment="1" applyProtection="1">
      <alignment horizontal="left" vertical="top" wrapText="1"/>
      <protection locked="0"/>
    </xf>
    <xf numFmtId="0" fontId="29" fillId="9" borderId="35" xfId="2" applyFont="1" applyFill="1" applyBorder="1" applyAlignment="1" applyProtection="1">
      <alignment horizontal="left" vertical="top" wrapText="1"/>
      <protection locked="0"/>
    </xf>
    <xf numFmtId="0" fontId="29" fillId="9" borderId="41" xfId="2" applyFont="1" applyFill="1" applyBorder="1" applyAlignment="1" applyProtection="1">
      <alignment horizontal="left" vertical="top" wrapText="1"/>
      <protection locked="0"/>
    </xf>
    <xf numFmtId="0" fontId="64" fillId="7" borderId="1" xfId="2" applyFont="1" applyFill="1" applyBorder="1" applyAlignment="1" applyProtection="1">
      <alignment horizontal="left" vertical="top" wrapText="1"/>
    </xf>
    <xf numFmtId="0" fontId="65" fillId="3" borderId="1" xfId="2" applyFont="1" applyFill="1" applyBorder="1" applyAlignment="1" applyProtection="1">
      <alignment horizontal="center" vertical="top" wrapText="1"/>
    </xf>
    <xf numFmtId="0" fontId="65" fillId="7" borderId="27" xfId="2" applyFont="1" applyFill="1" applyBorder="1" applyAlignment="1" applyProtection="1">
      <alignment horizontal="center" vertical="top" wrapText="1"/>
    </xf>
    <xf numFmtId="0" fontId="64" fillId="8" borderId="50" xfId="3" applyFont="1" applyFill="1" applyBorder="1" applyAlignment="1" applyProtection="1">
      <alignment horizontal="center" vertical="top" wrapText="1"/>
    </xf>
    <xf numFmtId="0" fontId="36" fillId="3" borderId="6" xfId="2" applyFont="1" applyFill="1" applyBorder="1" applyAlignment="1" applyProtection="1">
      <alignment horizontal="center" vertical="top" wrapText="1"/>
    </xf>
    <xf numFmtId="0" fontId="29" fillId="3" borderId="24" xfId="2" applyFont="1" applyFill="1" applyBorder="1" applyAlignment="1" applyProtection="1">
      <alignment horizontal="center" vertical="top" wrapText="1"/>
    </xf>
    <xf numFmtId="0" fontId="29" fillId="3" borderId="16" xfId="2" applyFont="1" applyFill="1" applyBorder="1" applyAlignment="1" applyProtection="1">
      <alignment horizontal="center" vertical="top" wrapText="1"/>
    </xf>
    <xf numFmtId="0" fontId="29" fillId="3" borderId="20" xfId="2" applyFont="1" applyFill="1" applyBorder="1" applyAlignment="1" applyProtection="1">
      <alignment horizontal="center" vertical="top" wrapText="1"/>
    </xf>
    <xf numFmtId="0" fontId="7" fillId="3" borderId="20" xfId="2" applyFont="1" applyFill="1" applyBorder="1" applyAlignment="1" applyProtection="1">
      <alignment horizontal="center" vertical="top" wrapText="1"/>
    </xf>
    <xf numFmtId="0" fontId="21" fillId="3" borderId="16" xfId="2" applyFont="1" applyFill="1" applyBorder="1" applyAlignment="1" applyProtection="1">
      <alignment horizontal="center" vertical="top" wrapText="1"/>
    </xf>
    <xf numFmtId="0" fontId="7" fillId="3" borderId="24" xfId="2" applyFont="1" applyFill="1" applyBorder="1" applyAlignment="1" applyProtection="1">
      <alignment horizontal="center" vertical="top" wrapText="1"/>
    </xf>
    <xf numFmtId="0" fontId="21" fillId="3" borderId="20" xfId="2" applyFont="1" applyFill="1" applyBorder="1" applyAlignment="1" applyProtection="1">
      <alignment horizontal="center" vertical="top" wrapText="1"/>
    </xf>
    <xf numFmtId="0" fontId="7" fillId="3" borderId="16" xfId="2" applyFont="1" applyFill="1" applyBorder="1" applyAlignment="1" applyProtection="1">
      <alignment horizontal="center" vertical="top" wrapText="1"/>
    </xf>
    <xf numFmtId="0" fontId="7" fillId="0" borderId="52" xfId="3" applyFont="1" applyFill="1" applyBorder="1" applyAlignment="1" applyProtection="1">
      <alignment horizontal="left" vertical="top" wrapText="1"/>
    </xf>
    <xf numFmtId="0" fontId="29" fillId="0" borderId="52" xfId="3" applyFont="1" applyFill="1" applyBorder="1" applyAlignment="1" applyProtection="1">
      <alignment horizontal="left" vertical="top" wrapText="1"/>
    </xf>
    <xf numFmtId="0" fontId="7" fillId="0" borderId="53" xfId="3" applyFont="1" applyFill="1" applyBorder="1" applyAlignment="1" applyProtection="1">
      <alignment horizontal="left" vertical="top" wrapText="1"/>
    </xf>
    <xf numFmtId="0" fontId="56" fillId="3" borderId="14" xfId="2" applyFont="1" applyFill="1" applyBorder="1" applyAlignment="1" applyProtection="1">
      <alignment horizontal="center" vertical="top" wrapText="1"/>
    </xf>
    <xf numFmtId="0" fontId="29" fillId="0" borderId="54" xfId="3" applyFont="1" applyFill="1" applyBorder="1" applyAlignment="1" applyProtection="1">
      <alignment horizontal="left" vertical="top" wrapText="1"/>
    </xf>
    <xf numFmtId="0" fontId="45" fillId="0" borderId="52" xfId="3" applyFont="1" applyFill="1" applyBorder="1" applyAlignment="1" applyProtection="1">
      <alignment horizontal="left" vertical="top" wrapText="1"/>
    </xf>
    <xf numFmtId="0" fontId="21" fillId="0" borderId="53" xfId="3" applyFont="1" applyFill="1" applyBorder="1" applyAlignment="1" applyProtection="1">
      <alignment horizontal="left" vertical="top" wrapText="1"/>
    </xf>
    <xf numFmtId="0" fontId="40" fillId="7" borderId="51" xfId="2" applyFont="1" applyFill="1" applyBorder="1" applyAlignment="1" applyProtection="1">
      <alignment horizontal="left" vertical="top" wrapText="1"/>
    </xf>
    <xf numFmtId="0" fontId="29" fillId="0" borderId="53" xfId="3" applyFont="1" applyFill="1" applyBorder="1" applyAlignment="1" applyProtection="1">
      <alignment horizontal="left" vertical="top" wrapText="1"/>
    </xf>
    <xf numFmtId="0" fontId="7" fillId="3" borderId="53" xfId="3" applyFont="1" applyFill="1" applyBorder="1" applyAlignment="1" applyProtection="1">
      <alignment horizontal="left" vertical="top" wrapText="1"/>
    </xf>
    <xf numFmtId="0" fontId="7" fillId="3" borderId="54" xfId="3" applyFont="1" applyFill="1" applyBorder="1" applyAlignment="1" applyProtection="1">
      <alignment horizontal="left" vertical="top" wrapText="1"/>
    </xf>
    <xf numFmtId="0" fontId="8" fillId="6" borderId="59" xfId="2" applyFont="1" applyFill="1" applyBorder="1" applyAlignment="1" applyProtection="1">
      <alignment horizontal="center" vertical="center" wrapText="1"/>
    </xf>
    <xf numFmtId="0" fontId="8" fillId="6" borderId="58" xfId="2" applyFont="1" applyFill="1" applyBorder="1" applyAlignment="1" applyProtection="1">
      <alignment horizontal="center" vertical="center" wrapText="1"/>
    </xf>
    <xf numFmtId="0" fontId="36" fillId="6" borderId="58" xfId="2" applyFont="1" applyFill="1" applyBorder="1" applyAlignment="1" applyProtection="1">
      <alignment horizontal="center" vertical="center" wrapText="1"/>
    </xf>
    <xf numFmtId="0" fontId="7" fillId="0" borderId="54" xfId="3" applyFont="1" applyFill="1" applyBorder="1" applyAlignment="1" applyProtection="1">
      <alignment horizontal="left" vertical="top" wrapText="1"/>
    </xf>
    <xf numFmtId="0" fontId="56" fillId="3" borderId="14" xfId="3" applyFont="1" applyFill="1" applyBorder="1" applyAlignment="1" applyProtection="1">
      <alignment horizontal="center" vertical="top" wrapText="1"/>
    </xf>
    <xf numFmtId="0" fontId="7" fillId="0" borderId="60" xfId="3" applyFont="1" applyFill="1" applyBorder="1" applyAlignment="1" applyProtection="1">
      <alignment horizontal="left" vertical="top" wrapText="1"/>
    </xf>
    <xf numFmtId="0" fontId="29" fillId="0" borderId="60" xfId="3" applyFont="1" applyFill="1" applyBorder="1" applyAlignment="1" applyProtection="1">
      <alignment horizontal="left" vertical="top" wrapText="1"/>
    </xf>
    <xf numFmtId="0" fontId="8" fillId="6" borderId="61" xfId="2" applyFont="1" applyFill="1" applyBorder="1" applyAlignment="1" applyProtection="1">
      <alignment horizontal="center" vertical="center" wrapText="1"/>
    </xf>
    <xf numFmtId="0" fontId="37" fillId="9" borderId="40" xfId="3" applyFont="1" applyFill="1" applyBorder="1" applyAlignment="1" applyProtection="1">
      <alignment vertical="top" wrapText="1"/>
      <protection locked="0"/>
    </xf>
    <xf numFmtId="0" fontId="31" fillId="4" borderId="50" xfId="3" applyFont="1" applyFill="1" applyBorder="1" applyAlignment="1" applyProtection="1">
      <alignment horizontal="center" vertical="center" wrapText="1"/>
    </xf>
    <xf numFmtId="0" fontId="31" fillId="4" borderId="50" xfId="2" applyFont="1" applyFill="1" applyBorder="1" applyAlignment="1" applyProtection="1">
      <alignment horizontal="center" vertical="center" wrapText="1"/>
    </xf>
    <xf numFmtId="0" fontId="18" fillId="4" borderId="55" xfId="2" applyFont="1" applyFill="1" applyBorder="1" applyAlignment="1" applyProtection="1">
      <alignment horizontal="center" vertical="center" wrapText="1"/>
    </xf>
    <xf numFmtId="0" fontId="63" fillId="4" borderId="50" xfId="2" applyFont="1" applyFill="1" applyBorder="1" applyAlignment="1" applyProtection="1">
      <alignment horizontal="center" vertical="center" wrapText="1"/>
    </xf>
    <xf numFmtId="0" fontId="31" fillId="4" borderId="65" xfId="2" applyFont="1" applyFill="1" applyBorder="1" applyAlignment="1" applyProtection="1">
      <alignment horizontal="center" vertical="center" wrapText="1"/>
    </xf>
    <xf numFmtId="0" fontId="8" fillId="0" borderId="66" xfId="2" applyFont="1" applyFill="1" applyBorder="1" applyAlignment="1" applyProtection="1">
      <alignment horizontal="center" vertical="center" wrapText="1"/>
    </xf>
    <xf numFmtId="0" fontId="12" fillId="0" borderId="0" xfId="0" applyFont="1" applyFill="1" applyBorder="1" applyAlignment="1">
      <alignment vertical="top"/>
    </xf>
    <xf numFmtId="0" fontId="38" fillId="0" borderId="0" xfId="0" applyFont="1" applyFill="1" applyBorder="1" applyAlignment="1">
      <alignment vertical="top"/>
    </xf>
    <xf numFmtId="0" fontId="28" fillId="0" borderId="0" xfId="0" applyFont="1" applyFill="1" applyBorder="1" applyAlignment="1">
      <alignment vertical="top"/>
    </xf>
    <xf numFmtId="0" fontId="0" fillId="0" borderId="0" xfId="0" applyFill="1" applyBorder="1" applyAlignment="1">
      <alignment vertical="top"/>
    </xf>
    <xf numFmtId="0" fontId="29" fillId="0" borderId="20" xfId="2" applyFont="1" applyFill="1" applyBorder="1" applyAlignment="1" applyProtection="1">
      <alignment horizontal="center" vertical="top" wrapText="1"/>
    </xf>
    <xf numFmtId="0" fontId="31" fillId="6" borderId="28" xfId="3" applyFont="1" applyFill="1" applyBorder="1" applyAlignment="1" applyProtection="1">
      <alignment horizontal="center" vertical="center" wrapText="1"/>
    </xf>
    <xf numFmtId="0" fontId="29" fillId="3" borderId="42" xfId="2" applyFont="1" applyFill="1" applyBorder="1" applyAlignment="1" applyProtection="1">
      <alignment horizontal="center" vertical="center" wrapText="1"/>
    </xf>
    <xf numFmtId="0" fontId="29" fillId="9" borderId="40" xfId="2" applyFont="1" applyFill="1" applyBorder="1" applyAlignment="1" applyProtection="1">
      <alignment horizontal="center" vertical="center" wrapText="1"/>
      <protection locked="0"/>
    </xf>
    <xf numFmtId="0" fontId="29" fillId="5" borderId="24" xfId="2" applyFont="1" applyFill="1" applyBorder="1" applyAlignment="1" applyProtection="1">
      <alignment horizontal="center" vertical="center" wrapText="1"/>
    </xf>
    <xf numFmtId="0" fontId="29" fillId="3" borderId="35" xfId="2" applyFont="1" applyFill="1" applyBorder="1" applyAlignment="1" applyProtection="1">
      <alignment horizontal="center" vertical="center" wrapText="1"/>
    </xf>
    <xf numFmtId="0" fontId="29" fillId="9" borderId="38" xfId="2" applyFont="1" applyFill="1" applyBorder="1" applyAlignment="1" applyProtection="1">
      <alignment horizontal="center" vertical="center" wrapText="1"/>
      <protection locked="0"/>
    </xf>
    <xf numFmtId="0" fontId="29" fillId="5" borderId="20" xfId="2" applyFont="1" applyFill="1" applyBorder="1" applyAlignment="1" applyProtection="1">
      <alignment horizontal="center" vertical="center" wrapText="1"/>
    </xf>
    <xf numFmtId="0" fontId="29" fillId="3" borderId="48" xfId="2" applyFont="1" applyFill="1" applyBorder="1" applyAlignment="1" applyProtection="1">
      <alignment horizontal="center" vertical="center" wrapText="1"/>
    </xf>
    <xf numFmtId="0" fontId="29" fillId="9" borderId="49" xfId="2" applyFont="1" applyFill="1" applyBorder="1" applyAlignment="1" applyProtection="1">
      <alignment horizontal="center" vertical="center" wrapText="1"/>
      <protection locked="0"/>
    </xf>
    <xf numFmtId="0" fontId="29" fillId="5" borderId="16" xfId="2" applyFont="1" applyFill="1" applyBorder="1" applyAlignment="1" applyProtection="1">
      <alignment horizontal="center" vertical="center" wrapText="1"/>
    </xf>
    <xf numFmtId="0" fontId="56" fillId="3" borderId="1" xfId="2" applyFont="1" applyFill="1" applyBorder="1" applyAlignment="1" applyProtection="1">
      <alignment horizontal="center" vertical="center" wrapText="1"/>
    </xf>
    <xf numFmtId="0" fontId="56" fillId="7" borderId="27" xfId="2" applyFont="1" applyFill="1" applyBorder="1" applyAlignment="1" applyProtection="1">
      <alignment horizontal="center" vertical="center" wrapText="1"/>
    </xf>
    <xf numFmtId="0" fontId="40" fillId="8" borderId="50" xfId="2" applyFont="1" applyFill="1" applyBorder="1" applyAlignment="1" applyProtection="1">
      <alignment horizontal="center" vertical="center" wrapText="1"/>
    </xf>
    <xf numFmtId="0" fontId="29" fillId="10" borderId="29" xfId="0" applyFont="1" applyFill="1" applyBorder="1" applyAlignment="1">
      <alignment horizontal="left" vertical="top" wrapText="1"/>
    </xf>
    <xf numFmtId="0" fontId="68" fillId="0" borderId="0" xfId="0" applyFont="1" applyAlignment="1" applyProtection="1">
      <alignment vertical="center"/>
      <protection hidden="1"/>
    </xf>
    <xf numFmtId="0" fontId="41" fillId="0" borderId="0" xfId="2" applyFont="1" applyFill="1" applyBorder="1" applyAlignment="1" applyProtection="1">
      <alignment horizontal="left" vertical="top" wrapText="1"/>
      <protection hidden="1"/>
    </xf>
    <xf numFmtId="0" fontId="69" fillId="0" borderId="0" xfId="0" applyFont="1" applyAlignment="1" applyProtection="1">
      <alignment horizontal="center"/>
      <protection hidden="1"/>
    </xf>
    <xf numFmtId="0" fontId="69" fillId="0" borderId="0" xfId="0" applyFont="1" applyProtection="1">
      <protection hidden="1"/>
    </xf>
    <xf numFmtId="0" fontId="69" fillId="0" borderId="0" xfId="0" applyFont="1" applyBorder="1" applyProtection="1">
      <protection hidden="1"/>
    </xf>
    <xf numFmtId="0" fontId="68" fillId="0" borderId="0" xfId="0" applyFont="1" applyProtection="1">
      <protection hidden="1"/>
    </xf>
    <xf numFmtId="0" fontId="70" fillId="0" borderId="0" xfId="0" applyFont="1" applyProtection="1">
      <protection hidden="1"/>
    </xf>
    <xf numFmtId="0" fontId="71" fillId="0" borderId="0" xfId="0" applyFont="1" applyProtection="1">
      <protection hidden="1"/>
    </xf>
    <xf numFmtId="0" fontId="70" fillId="0" borderId="0" xfId="0" applyFont="1" applyBorder="1" applyProtection="1">
      <protection hidden="1"/>
    </xf>
    <xf numFmtId="0" fontId="69" fillId="0" borderId="0" xfId="0" applyFont="1" applyFill="1" applyProtection="1">
      <protection hidden="1"/>
    </xf>
    <xf numFmtId="0" fontId="41" fillId="5" borderId="0" xfId="2" applyFont="1" applyFill="1" applyBorder="1" applyAlignment="1" applyProtection="1">
      <alignment horizontal="left" vertical="top" wrapText="1"/>
      <protection hidden="1"/>
    </xf>
    <xf numFmtId="0" fontId="69" fillId="5" borderId="0" xfId="0" applyFont="1" applyFill="1" applyProtection="1">
      <protection hidden="1"/>
    </xf>
    <xf numFmtId="0" fontId="69" fillId="0" borderId="0" xfId="0" applyFont="1" applyFill="1" applyBorder="1" applyProtection="1">
      <protection hidden="1"/>
    </xf>
    <xf numFmtId="0" fontId="72" fillId="0" borderId="0" xfId="3" applyFont="1" applyBorder="1" applyAlignment="1" applyProtection="1">
      <alignment vertical="top" wrapText="1"/>
      <protection hidden="1"/>
    </xf>
    <xf numFmtId="0" fontId="72" fillId="0" borderId="0" xfId="3" applyFont="1" applyBorder="1" applyAlignment="1" applyProtection="1">
      <alignment wrapText="1"/>
      <protection hidden="1"/>
    </xf>
    <xf numFmtId="0" fontId="35" fillId="9" borderId="40" xfId="0" applyFont="1" applyFill="1" applyBorder="1" applyAlignment="1" applyProtection="1">
      <alignment vertical="top" wrapText="1"/>
      <protection locked="0"/>
    </xf>
    <xf numFmtId="0" fontId="35" fillId="9" borderId="25" xfId="0" applyFont="1" applyFill="1" applyBorder="1" applyAlignment="1" applyProtection="1">
      <alignment vertical="top" wrapText="1"/>
      <protection locked="0"/>
    </xf>
    <xf numFmtId="0" fontId="35" fillId="9" borderId="38" xfId="0" applyFont="1" applyFill="1" applyBorder="1" applyAlignment="1" applyProtection="1">
      <alignment vertical="top" wrapText="1"/>
      <protection locked="0"/>
    </xf>
    <xf numFmtId="0" fontId="35" fillId="9" borderId="31" xfId="0" applyFont="1" applyFill="1" applyBorder="1" applyAlignment="1" applyProtection="1">
      <alignment vertical="top" wrapText="1"/>
      <protection locked="0"/>
    </xf>
    <xf numFmtId="0" fontId="35" fillId="9" borderId="49" xfId="0" applyFont="1" applyFill="1" applyBorder="1" applyAlignment="1" applyProtection="1">
      <alignment vertical="top" wrapText="1"/>
      <protection locked="0"/>
    </xf>
    <xf numFmtId="0" fontId="35" fillId="9" borderId="17" xfId="0" applyFont="1" applyFill="1" applyBorder="1" applyAlignment="1" applyProtection="1">
      <alignment vertical="top" wrapText="1"/>
      <protection locked="0"/>
    </xf>
    <xf numFmtId="0" fontId="10" fillId="9" borderId="40" xfId="0" applyFont="1" applyFill="1" applyBorder="1" applyAlignment="1" applyProtection="1">
      <alignment vertical="top" wrapText="1"/>
      <protection locked="0"/>
    </xf>
    <xf numFmtId="0" fontId="10" fillId="9" borderId="25" xfId="0" applyFont="1" applyFill="1" applyBorder="1" applyAlignment="1" applyProtection="1">
      <alignment vertical="top" wrapText="1"/>
      <protection locked="0"/>
    </xf>
    <xf numFmtId="0" fontId="45" fillId="9" borderId="38" xfId="0" applyFont="1" applyFill="1" applyBorder="1" applyAlignment="1" applyProtection="1">
      <alignment vertical="top" wrapText="1"/>
      <protection locked="0"/>
    </xf>
    <xf numFmtId="0" fontId="45" fillId="9" borderId="31" xfId="0" applyFont="1" applyFill="1" applyBorder="1" applyAlignment="1" applyProtection="1">
      <alignment vertical="top" wrapText="1"/>
      <protection locked="0"/>
    </xf>
    <xf numFmtId="0" fontId="10" fillId="9" borderId="38" xfId="0" applyFont="1" applyFill="1" applyBorder="1" applyAlignment="1" applyProtection="1">
      <alignment vertical="top" wrapText="1"/>
      <protection locked="0"/>
    </xf>
    <xf numFmtId="0" fontId="10" fillId="9" borderId="31" xfId="0" applyFont="1" applyFill="1" applyBorder="1" applyAlignment="1" applyProtection="1">
      <alignment vertical="top" wrapText="1"/>
      <protection locked="0"/>
    </xf>
    <xf numFmtId="0" fontId="44" fillId="9" borderId="38" xfId="0" applyFont="1" applyFill="1" applyBorder="1" applyAlignment="1" applyProtection="1">
      <alignment vertical="top" wrapText="1"/>
      <protection locked="0"/>
    </xf>
    <xf numFmtId="0" fontId="44" fillId="9" borderId="31" xfId="0" applyFont="1" applyFill="1" applyBorder="1" applyAlignment="1" applyProtection="1">
      <alignment vertical="top" wrapText="1"/>
      <protection locked="0"/>
    </xf>
    <xf numFmtId="0" fontId="44" fillId="9" borderId="49" xfId="0" applyFont="1" applyFill="1" applyBorder="1" applyAlignment="1" applyProtection="1">
      <alignment vertical="top" wrapText="1"/>
      <protection locked="0"/>
    </xf>
    <xf numFmtId="0" fontId="44" fillId="9" borderId="17" xfId="0" applyFont="1" applyFill="1" applyBorder="1" applyAlignment="1" applyProtection="1">
      <alignment vertical="top" wrapText="1"/>
      <protection locked="0"/>
    </xf>
    <xf numFmtId="0" fontId="29" fillId="10" borderId="29" xfId="0" applyFont="1" applyFill="1" applyBorder="1" applyAlignment="1">
      <alignment horizontal="left" vertical="top" wrapText="1"/>
    </xf>
    <xf numFmtId="0" fontId="56" fillId="10" borderId="29" xfId="0" applyFont="1" applyFill="1" applyBorder="1" applyAlignment="1">
      <alignment horizontal="center" vertical="top" wrapText="1"/>
    </xf>
    <xf numFmtId="0" fontId="0" fillId="0" borderId="23" xfId="0" applyBorder="1" applyAlignment="1" applyProtection="1">
      <alignment horizontal="center" vertical="top"/>
    </xf>
    <xf numFmtId="0" fontId="0" fillId="0" borderId="20" xfId="0" applyBorder="1" applyAlignment="1" applyProtection="1">
      <alignment horizontal="center" vertical="top"/>
    </xf>
    <xf numFmtId="0" fontId="0" fillId="0" borderId="31" xfId="0" applyBorder="1" applyAlignment="1" applyProtection="1">
      <alignment horizontal="center" vertical="top"/>
    </xf>
    <xf numFmtId="0" fontId="36" fillId="3" borderId="5" xfId="0" applyFont="1" applyFill="1" applyBorder="1" applyAlignment="1">
      <alignment horizontal="left" vertical="center" wrapText="1"/>
    </xf>
    <xf numFmtId="0" fontId="36" fillId="3" borderId="0" xfId="0" applyFont="1" applyFill="1" applyBorder="1" applyAlignment="1">
      <alignment horizontal="left" vertical="center" wrapText="1"/>
    </xf>
    <xf numFmtId="0" fontId="17" fillId="5" borderId="65" xfId="0" applyFont="1" applyFill="1" applyBorder="1" applyAlignment="1" applyProtection="1">
      <alignment horizontal="center" vertical="center" wrapText="1"/>
      <protection locked="0"/>
    </xf>
    <xf numFmtId="0" fontId="17" fillId="5" borderId="68" xfId="0" applyFont="1" applyFill="1" applyBorder="1" applyAlignment="1" applyProtection="1">
      <alignment horizontal="center" vertical="center" wrapText="1"/>
      <protection locked="0"/>
    </xf>
    <xf numFmtId="0" fontId="17" fillId="5" borderId="69" xfId="0" applyFont="1" applyFill="1" applyBorder="1" applyAlignment="1" applyProtection="1">
      <alignment horizontal="center" vertical="center" wrapText="1"/>
      <protection locked="0"/>
    </xf>
    <xf numFmtId="0" fontId="36" fillId="3" borderId="0" xfId="0" applyFont="1" applyFill="1" applyBorder="1" applyAlignment="1">
      <alignment horizontal="center" vertical="top" wrapText="1"/>
    </xf>
    <xf numFmtId="0" fontId="54" fillId="3" borderId="16" xfId="0" applyFont="1" applyFill="1" applyBorder="1" applyAlignment="1">
      <alignment horizontal="left" vertical="top"/>
    </xf>
    <xf numFmtId="0" fontId="29" fillId="3" borderId="0" xfId="0" applyFont="1" applyFill="1" applyBorder="1" applyAlignment="1" applyProtection="1">
      <alignment horizontal="left" vertical="top"/>
      <protection locked="0"/>
    </xf>
    <xf numFmtId="0" fontId="8" fillId="3" borderId="5" xfId="0" applyFont="1" applyFill="1" applyBorder="1" applyAlignment="1">
      <alignment horizontal="left" vertical="top" wrapText="1"/>
    </xf>
    <xf numFmtId="0" fontId="8" fillId="3" borderId="0" xfId="0" applyFont="1" applyFill="1" applyBorder="1" applyAlignment="1">
      <alignment horizontal="left" vertical="top" wrapText="1"/>
    </xf>
    <xf numFmtId="0" fontId="29" fillId="5" borderId="23" xfId="0" applyFont="1" applyFill="1" applyBorder="1" applyAlignment="1" applyProtection="1">
      <alignment horizontal="center" vertical="center"/>
      <protection locked="0"/>
    </xf>
    <xf numFmtId="0" fontId="29" fillId="5" borderId="22" xfId="0" applyFont="1" applyFill="1" applyBorder="1" applyAlignment="1" applyProtection="1">
      <alignment horizontal="center" vertical="center"/>
      <protection locked="0"/>
    </xf>
    <xf numFmtId="0" fontId="54" fillId="3" borderId="0" xfId="0" applyFont="1" applyFill="1" applyBorder="1" applyAlignment="1">
      <alignment horizontal="left" vertical="top"/>
    </xf>
    <xf numFmtId="49" fontId="29" fillId="5" borderId="23" xfId="0" applyNumberFormat="1" applyFont="1" applyFill="1" applyBorder="1" applyAlignment="1" applyProtection="1">
      <alignment horizontal="left" vertical="top"/>
      <protection locked="0"/>
    </xf>
    <xf numFmtId="49" fontId="29" fillId="5" borderId="20" xfId="0" applyNumberFormat="1" applyFont="1" applyFill="1" applyBorder="1" applyAlignment="1" applyProtection="1">
      <alignment horizontal="left" vertical="top"/>
      <protection locked="0"/>
    </xf>
    <xf numFmtId="49" fontId="29" fillId="5" borderId="31" xfId="0" applyNumberFormat="1" applyFont="1" applyFill="1" applyBorder="1" applyAlignment="1" applyProtection="1">
      <alignment horizontal="left" vertical="top"/>
      <protection locked="0"/>
    </xf>
    <xf numFmtId="0" fontId="7" fillId="5" borderId="30" xfId="0" applyFont="1" applyFill="1" applyBorder="1" applyAlignment="1" applyProtection="1">
      <alignment horizontal="left" vertical="top"/>
      <protection locked="0"/>
    </xf>
    <xf numFmtId="0" fontId="7" fillId="5" borderId="20" xfId="0" applyFont="1" applyFill="1" applyBorder="1" applyAlignment="1" applyProtection="1">
      <alignment horizontal="left" vertical="top"/>
      <protection locked="0"/>
    </xf>
    <xf numFmtId="0" fontId="7" fillId="5" borderId="31" xfId="0" applyFont="1" applyFill="1" applyBorder="1" applyAlignment="1" applyProtection="1">
      <alignment horizontal="left" vertical="top"/>
      <protection locked="0"/>
    </xf>
    <xf numFmtId="0" fontId="58" fillId="5" borderId="23" xfId="1" applyFont="1" applyFill="1" applyBorder="1" applyAlignment="1" applyProtection="1">
      <alignment horizontal="left" vertical="top"/>
      <protection locked="0"/>
    </xf>
    <xf numFmtId="0" fontId="48" fillId="5" borderId="20" xfId="0" applyFont="1" applyFill="1" applyBorder="1" applyAlignment="1" applyProtection="1">
      <alignment horizontal="left" vertical="top"/>
      <protection locked="0"/>
    </xf>
    <xf numFmtId="0" fontId="48" fillId="5" borderId="31" xfId="0" applyFont="1" applyFill="1" applyBorder="1" applyAlignment="1" applyProtection="1">
      <alignment horizontal="left" vertical="top"/>
      <protection locked="0"/>
    </xf>
    <xf numFmtId="0" fontId="38" fillId="0" borderId="2" xfId="0" applyFont="1" applyBorder="1" applyAlignment="1" applyProtection="1">
      <alignment horizontal="left" vertical="top" wrapText="1"/>
      <protection locked="0"/>
    </xf>
    <xf numFmtId="0" fontId="38" fillId="0" borderId="11" xfId="0" applyFont="1" applyBorder="1" applyAlignment="1" applyProtection="1">
      <alignment horizontal="left" vertical="top" wrapText="1"/>
      <protection locked="0"/>
    </xf>
    <xf numFmtId="0" fontId="31" fillId="3" borderId="32" xfId="0" applyFont="1" applyFill="1" applyBorder="1" applyAlignment="1">
      <alignment horizontal="center" vertical="center"/>
    </xf>
    <xf numFmtId="0" fontId="31" fillId="3" borderId="33" xfId="0" applyFont="1" applyFill="1" applyBorder="1" applyAlignment="1">
      <alignment horizontal="center" vertical="center"/>
    </xf>
    <xf numFmtId="0" fontId="31" fillId="3" borderId="34" xfId="0" applyFont="1" applyFill="1" applyBorder="1" applyAlignment="1">
      <alignment horizontal="center" vertical="center"/>
    </xf>
    <xf numFmtId="0" fontId="31" fillId="3" borderId="5" xfId="0" applyFont="1" applyFill="1" applyBorder="1" applyAlignment="1">
      <alignment horizontal="center" vertical="center"/>
    </xf>
    <xf numFmtId="0" fontId="31" fillId="3" borderId="0" xfId="0" applyFont="1" applyFill="1" applyBorder="1" applyAlignment="1">
      <alignment horizontal="center" vertical="center"/>
    </xf>
    <xf numFmtId="0" fontId="31" fillId="3" borderId="15" xfId="0" applyFont="1" applyFill="1" applyBorder="1" applyAlignment="1">
      <alignment horizontal="center" vertical="center"/>
    </xf>
    <xf numFmtId="0" fontId="54" fillId="3" borderId="35" xfId="0" applyFont="1" applyFill="1" applyBorder="1" applyAlignment="1">
      <alignment horizontal="left" vertical="top" wrapText="1"/>
    </xf>
    <xf numFmtId="0" fontId="54" fillId="3" borderId="20" xfId="0" applyFont="1" applyFill="1" applyBorder="1" applyAlignment="1">
      <alignment horizontal="left" vertical="top" wrapText="1"/>
    </xf>
    <xf numFmtId="0" fontId="54" fillId="3" borderId="31" xfId="0" applyFont="1" applyFill="1" applyBorder="1" applyAlignment="1">
      <alignment horizontal="left" vertical="top" wrapText="1"/>
    </xf>
    <xf numFmtId="14" fontId="29" fillId="5" borderId="23" xfId="0" applyNumberFormat="1" applyFont="1" applyFill="1" applyBorder="1" applyAlignment="1" applyProtection="1">
      <alignment horizontal="left" vertical="top"/>
    </xf>
    <xf numFmtId="0" fontId="29" fillId="5" borderId="22" xfId="0" applyFont="1" applyFill="1" applyBorder="1" applyAlignment="1" applyProtection="1">
      <alignment horizontal="left" vertical="top"/>
    </xf>
    <xf numFmtId="0" fontId="36" fillId="3" borderId="5" xfId="0" applyFont="1" applyFill="1" applyBorder="1" applyAlignment="1">
      <alignment horizontal="left" vertical="top" wrapText="1"/>
    </xf>
    <xf numFmtId="0" fontId="36" fillId="3" borderId="0" xfId="0" applyFont="1" applyFill="1" applyBorder="1" applyAlignment="1">
      <alignment horizontal="left" vertical="top" wrapText="1"/>
    </xf>
    <xf numFmtId="0" fontId="7" fillId="5" borderId="30" xfId="1" applyFont="1" applyFill="1" applyBorder="1" applyAlignment="1" applyProtection="1">
      <alignment horizontal="left" vertical="top"/>
      <protection locked="0"/>
    </xf>
    <xf numFmtId="0" fontId="7" fillId="5" borderId="16" xfId="1" applyFont="1" applyFill="1" applyBorder="1" applyAlignment="1" applyProtection="1">
      <alignment horizontal="left" vertical="top"/>
      <protection locked="0"/>
    </xf>
    <xf numFmtId="0" fontId="7" fillId="5" borderId="17" xfId="1" applyFont="1" applyFill="1" applyBorder="1" applyAlignment="1" applyProtection="1">
      <alignment horizontal="left" vertical="top"/>
      <protection locked="0"/>
    </xf>
    <xf numFmtId="0" fontId="7" fillId="5" borderId="3" xfId="1" applyFont="1" applyFill="1" applyBorder="1" applyAlignment="1" applyProtection="1">
      <alignment horizontal="left" vertical="top"/>
      <protection locked="0"/>
    </xf>
    <xf numFmtId="0" fontId="7" fillId="5" borderId="24" xfId="1" applyFont="1" applyFill="1" applyBorder="1" applyAlignment="1" applyProtection="1">
      <alignment horizontal="left" vertical="top"/>
      <protection locked="0"/>
    </xf>
    <xf numFmtId="0" fontId="7" fillId="5" borderId="25" xfId="1" applyFont="1" applyFill="1" applyBorder="1" applyAlignment="1" applyProtection="1">
      <alignment horizontal="left" vertical="top"/>
      <protection locked="0"/>
    </xf>
    <xf numFmtId="0" fontId="47" fillId="5" borderId="23" xfId="1" applyFont="1" applyFill="1" applyBorder="1" applyAlignment="1" applyProtection="1">
      <alignment horizontal="left" vertical="top"/>
      <protection locked="0"/>
    </xf>
    <xf numFmtId="0" fontId="29" fillId="5" borderId="20" xfId="0" applyFont="1" applyFill="1" applyBorder="1" applyAlignment="1" applyProtection="1">
      <alignment horizontal="left" vertical="top"/>
      <protection locked="0"/>
    </xf>
    <xf numFmtId="0" fontId="29" fillId="5" borderId="31" xfId="0" applyFont="1" applyFill="1" applyBorder="1" applyAlignment="1" applyProtection="1">
      <alignment horizontal="left" vertical="top"/>
      <protection locked="0"/>
    </xf>
    <xf numFmtId="0" fontId="17" fillId="3" borderId="5" xfId="0" applyFont="1" applyFill="1" applyBorder="1" applyAlignment="1">
      <alignment horizontal="left" vertical="top"/>
    </xf>
    <xf numFmtId="0" fontId="17" fillId="3" borderId="36" xfId="0" applyFont="1" applyFill="1" applyBorder="1" applyAlignment="1">
      <alignment horizontal="left" vertical="top"/>
    </xf>
    <xf numFmtId="0" fontId="17" fillId="3" borderId="18" xfId="0" applyFont="1" applyFill="1" applyBorder="1" applyAlignment="1">
      <alignment horizontal="center" vertical="top"/>
    </xf>
    <xf numFmtId="0" fontId="17" fillId="3" borderId="36" xfId="0" applyFont="1" applyFill="1" applyBorder="1" applyAlignment="1">
      <alignment horizontal="center" vertical="top"/>
    </xf>
    <xf numFmtId="0" fontId="22" fillId="5" borderId="23" xfId="0" applyFont="1" applyFill="1" applyBorder="1" applyAlignment="1" applyProtection="1">
      <alignment horizontal="center" vertical="top"/>
      <protection locked="0"/>
    </xf>
    <xf numFmtId="0" fontId="22" fillId="5" borderId="20" xfId="0" applyFont="1" applyFill="1" applyBorder="1" applyAlignment="1" applyProtection="1">
      <alignment horizontal="center" vertical="top"/>
      <protection locked="0"/>
    </xf>
    <xf numFmtId="0" fontId="22" fillId="5" borderId="31" xfId="0" applyFont="1" applyFill="1" applyBorder="1" applyAlignment="1" applyProtection="1">
      <alignment horizontal="center" vertical="top"/>
      <protection locked="0"/>
    </xf>
    <xf numFmtId="49" fontId="29" fillId="5" borderId="22" xfId="0" applyNumberFormat="1" applyFont="1" applyFill="1" applyBorder="1" applyAlignment="1" applyProtection="1">
      <alignment horizontal="left" vertical="top"/>
      <protection locked="0"/>
    </xf>
    <xf numFmtId="49" fontId="7" fillId="5" borderId="23" xfId="0" applyNumberFormat="1" applyFont="1" applyFill="1" applyBorder="1" applyAlignment="1" applyProtection="1">
      <alignment horizontal="left" vertical="top"/>
      <protection locked="0"/>
    </xf>
    <xf numFmtId="49" fontId="7" fillId="5" borderId="22" xfId="0" applyNumberFormat="1" applyFont="1" applyFill="1" applyBorder="1" applyAlignment="1" applyProtection="1">
      <alignment horizontal="left" vertical="top"/>
      <protection locked="0"/>
    </xf>
    <xf numFmtId="0" fontId="38" fillId="5" borderId="2" xfId="0" applyFont="1" applyFill="1" applyBorder="1" applyAlignment="1" applyProtection="1">
      <alignment horizontal="left" vertical="top" wrapText="1"/>
      <protection locked="0"/>
    </xf>
    <xf numFmtId="0" fontId="38" fillId="5" borderId="11" xfId="0" applyFont="1" applyFill="1" applyBorder="1" applyAlignment="1" applyProtection="1">
      <alignment horizontal="left" vertical="top" wrapText="1"/>
      <protection locked="0"/>
    </xf>
    <xf numFmtId="0" fontId="33" fillId="0" borderId="0" xfId="0" applyFont="1" applyFill="1" applyBorder="1" applyAlignment="1">
      <alignment horizontal="center" vertical="center" wrapText="1"/>
    </xf>
    <xf numFmtId="0" fontId="33" fillId="0" borderId="15"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33" fillId="0" borderId="25" xfId="0" applyFont="1" applyFill="1" applyBorder="1" applyAlignment="1">
      <alignment horizontal="center" vertical="center" wrapText="1"/>
    </xf>
    <xf numFmtId="0" fontId="33" fillId="0" borderId="23" xfId="0" applyFont="1" applyFill="1" applyBorder="1" applyAlignment="1" applyProtection="1">
      <alignment horizontal="left" vertical="center"/>
      <protection locked="0"/>
    </xf>
    <xf numFmtId="0" fontId="33" fillId="0" borderId="20" xfId="0" applyFont="1" applyFill="1" applyBorder="1" applyAlignment="1" applyProtection="1">
      <alignment horizontal="left" vertical="center"/>
      <protection locked="0"/>
    </xf>
    <xf numFmtId="0" fontId="33" fillId="0" borderId="22" xfId="0" applyFont="1" applyFill="1" applyBorder="1" applyAlignment="1" applyProtection="1">
      <alignment horizontal="left" vertical="center"/>
      <protection locked="0"/>
    </xf>
    <xf numFmtId="0" fontId="55" fillId="3" borderId="5" xfId="0" applyFont="1" applyFill="1" applyBorder="1" applyAlignment="1">
      <alignment horizontal="center" vertical="center"/>
    </xf>
    <xf numFmtId="0" fontId="55" fillId="3" borderId="0" xfId="0" applyFont="1" applyFill="1" applyBorder="1" applyAlignment="1">
      <alignment horizontal="center" vertical="center"/>
    </xf>
    <xf numFmtId="0" fontId="55" fillId="3" borderId="15" xfId="0" applyFont="1" applyFill="1" applyBorder="1" applyAlignment="1">
      <alignment horizontal="center" vertical="center"/>
    </xf>
    <xf numFmtId="0" fontId="29" fillId="3" borderId="0" xfId="0" applyFont="1" applyFill="1" applyBorder="1" applyAlignment="1">
      <alignment horizontal="left" vertical="top"/>
    </xf>
    <xf numFmtId="0" fontId="29" fillId="3" borderId="36" xfId="0" applyFont="1" applyFill="1" applyBorder="1" applyAlignment="1">
      <alignment horizontal="left" vertical="top"/>
    </xf>
    <xf numFmtId="0" fontId="29" fillId="5" borderId="30" xfId="0" applyFont="1" applyFill="1" applyBorder="1" applyAlignment="1" applyProtection="1">
      <alignment horizontal="left" vertical="top" wrapText="1"/>
      <protection locked="0"/>
    </xf>
    <xf numFmtId="0" fontId="29" fillId="5" borderId="16" xfId="0" applyFont="1" applyFill="1" applyBorder="1" applyAlignment="1" applyProtection="1">
      <alignment horizontal="left" vertical="top" wrapText="1"/>
      <protection locked="0"/>
    </xf>
    <xf numFmtId="0" fontId="29" fillId="5" borderId="17" xfId="0" applyFont="1" applyFill="1" applyBorder="1" applyAlignment="1" applyProtection="1">
      <alignment horizontal="left" vertical="top" wrapText="1"/>
      <protection locked="0"/>
    </xf>
    <xf numFmtId="0" fontId="29" fillId="5" borderId="37" xfId="0" applyFont="1" applyFill="1" applyBorder="1" applyAlignment="1" applyProtection="1">
      <alignment horizontal="left" vertical="top" wrapText="1"/>
      <protection locked="0"/>
    </xf>
    <xf numFmtId="0" fontId="29" fillId="5" borderId="7" xfId="0" applyFont="1" applyFill="1" applyBorder="1" applyAlignment="1" applyProtection="1">
      <alignment horizontal="left" vertical="top" wrapText="1"/>
      <protection locked="0"/>
    </xf>
    <xf numFmtId="0" fontId="29" fillId="5" borderId="8" xfId="0" applyFont="1" applyFill="1" applyBorder="1" applyAlignment="1" applyProtection="1">
      <alignment horizontal="left" vertical="top" wrapText="1"/>
      <protection locked="0"/>
    </xf>
    <xf numFmtId="0" fontId="29" fillId="3" borderId="5" xfId="0" applyFont="1" applyFill="1" applyBorder="1" applyAlignment="1">
      <alignment horizontal="left" vertical="top" wrapText="1"/>
    </xf>
    <xf numFmtId="0" fontId="29" fillId="3" borderId="0" xfId="0" applyFont="1" applyFill="1" applyBorder="1" applyAlignment="1">
      <alignment horizontal="left" vertical="top" wrapText="1"/>
    </xf>
    <xf numFmtId="0" fontId="29" fillId="3" borderId="15" xfId="0" applyFont="1" applyFill="1" applyBorder="1" applyAlignment="1">
      <alignment horizontal="left" vertical="top" wrapText="1"/>
    </xf>
    <xf numFmtId="0" fontId="33" fillId="0" borderId="35" xfId="0" applyFont="1" applyFill="1" applyBorder="1" applyAlignment="1" applyProtection="1">
      <alignment horizontal="left" vertical="top" wrapText="1"/>
      <protection locked="0"/>
    </xf>
    <xf numFmtId="0" fontId="33" fillId="0" borderId="20" xfId="0" applyFont="1" applyFill="1" applyBorder="1" applyAlignment="1" applyProtection="1">
      <alignment horizontal="left" vertical="top" wrapText="1"/>
      <protection locked="0"/>
    </xf>
    <xf numFmtId="0" fontId="33" fillId="0" borderId="31" xfId="0" applyFont="1" applyFill="1" applyBorder="1" applyAlignment="1" applyProtection="1">
      <alignment horizontal="left" vertical="top" wrapText="1"/>
      <protection locked="0"/>
    </xf>
    <xf numFmtId="0" fontId="33" fillId="0" borderId="23" xfId="0" applyFont="1" applyFill="1" applyBorder="1" applyAlignment="1" applyProtection="1">
      <alignment horizontal="left" vertical="center" shrinkToFit="1"/>
      <protection locked="0"/>
    </xf>
    <xf numFmtId="0" fontId="33" fillId="0" borderId="20" xfId="0" applyFont="1" applyFill="1" applyBorder="1" applyAlignment="1" applyProtection="1">
      <alignment horizontal="left" vertical="center" shrinkToFit="1"/>
      <protection locked="0"/>
    </xf>
    <xf numFmtId="0" fontId="33" fillId="0" borderId="22" xfId="0" applyFont="1" applyFill="1" applyBorder="1" applyAlignment="1" applyProtection="1">
      <alignment horizontal="left" vertical="center" shrinkToFit="1"/>
      <protection locked="0"/>
    </xf>
    <xf numFmtId="0" fontId="50" fillId="3" borderId="16" xfId="0" applyFont="1" applyFill="1" applyBorder="1" applyAlignment="1">
      <alignment horizontal="center" vertical="top"/>
    </xf>
    <xf numFmtId="0" fontId="50" fillId="3" borderId="17" xfId="0" applyFont="1" applyFill="1" applyBorder="1" applyAlignment="1">
      <alignment horizontal="center" vertical="top"/>
    </xf>
    <xf numFmtId="0" fontId="59" fillId="0" borderId="23" xfId="0" applyFont="1" applyFill="1" applyBorder="1" applyAlignment="1" applyProtection="1">
      <alignment horizontal="center" vertical="center"/>
      <protection locked="0"/>
    </xf>
    <xf numFmtId="0" fontId="59" fillId="0" borderId="20" xfId="0" applyFont="1" applyFill="1" applyBorder="1" applyAlignment="1" applyProtection="1">
      <alignment horizontal="center" vertical="center"/>
      <protection locked="0"/>
    </xf>
    <xf numFmtId="0" fontId="59" fillId="0" borderId="31" xfId="0" applyFont="1" applyFill="1" applyBorder="1" applyAlignment="1" applyProtection="1">
      <alignment horizontal="center" vertical="center"/>
      <protection locked="0"/>
    </xf>
    <xf numFmtId="0" fontId="50" fillId="3" borderId="0" xfId="0" applyFont="1" applyFill="1" applyBorder="1" applyAlignment="1">
      <alignment horizontal="center" vertical="top"/>
    </xf>
    <xf numFmtId="0" fontId="50" fillId="3" borderId="15" xfId="0" applyFont="1" applyFill="1" applyBorder="1" applyAlignment="1">
      <alignment horizontal="center" vertical="top"/>
    </xf>
    <xf numFmtId="0" fontId="59" fillId="0" borderId="23" xfId="0" applyFont="1" applyFill="1" applyBorder="1" applyAlignment="1" applyProtection="1">
      <alignment horizontal="left" vertical="center"/>
      <protection locked="0"/>
    </xf>
    <xf numFmtId="0" fontId="59" fillId="0" borderId="20" xfId="0" applyFont="1" applyFill="1" applyBorder="1" applyAlignment="1" applyProtection="1">
      <alignment horizontal="left" vertical="center"/>
      <protection locked="0"/>
    </xf>
    <xf numFmtId="0" fontId="59" fillId="0" borderId="22" xfId="0" applyFont="1" applyFill="1" applyBorder="1" applyAlignment="1" applyProtection="1">
      <alignment horizontal="left" vertical="center"/>
      <protection locked="0"/>
    </xf>
    <xf numFmtId="0" fontId="29" fillId="5" borderId="32" xfId="0" applyFont="1" applyFill="1" applyBorder="1" applyAlignment="1">
      <alignment horizontal="left" vertical="top" wrapText="1"/>
    </xf>
    <xf numFmtId="0" fontId="29" fillId="5" borderId="33" xfId="0" applyFont="1" applyFill="1" applyBorder="1" applyAlignment="1">
      <alignment horizontal="left" vertical="top" wrapText="1"/>
    </xf>
    <xf numFmtId="0" fontId="29" fillId="5" borderId="5" xfId="0" applyFont="1" applyFill="1" applyBorder="1" applyAlignment="1">
      <alignment horizontal="left" vertical="top" wrapText="1"/>
    </xf>
    <xf numFmtId="0" fontId="29" fillId="5" borderId="0" xfId="0" applyFont="1" applyFill="1" applyBorder="1" applyAlignment="1">
      <alignment horizontal="left" vertical="top" wrapText="1"/>
    </xf>
    <xf numFmtId="0" fontId="29" fillId="3" borderId="5" xfId="0" applyFont="1" applyFill="1" applyBorder="1" applyAlignment="1">
      <alignment horizontal="left" vertical="top"/>
    </xf>
    <xf numFmtId="0" fontId="29" fillId="3" borderId="15" xfId="0" applyFont="1" applyFill="1" applyBorder="1" applyAlignment="1">
      <alignment horizontal="left" vertical="top"/>
    </xf>
    <xf numFmtId="0" fontId="59" fillId="0" borderId="31" xfId="0" applyFont="1" applyFill="1" applyBorder="1" applyAlignment="1" applyProtection="1">
      <alignment horizontal="left" vertical="center"/>
      <protection locked="0"/>
    </xf>
    <xf numFmtId="0" fontId="29" fillId="0" borderId="27" xfId="0" applyFont="1" applyFill="1" applyBorder="1" applyAlignment="1" applyProtection="1">
      <alignment horizontal="left" vertical="top" wrapText="1"/>
      <protection locked="0"/>
    </xf>
    <xf numFmtId="0" fontId="29" fillId="0" borderId="13" xfId="0" applyFont="1" applyFill="1" applyBorder="1" applyAlignment="1" applyProtection="1">
      <alignment horizontal="left" vertical="top" wrapText="1"/>
      <protection locked="0"/>
    </xf>
    <xf numFmtId="0" fontId="29" fillId="0" borderId="14" xfId="0" applyFont="1" applyFill="1" applyBorder="1" applyAlignment="1" applyProtection="1">
      <alignment horizontal="left" vertical="top" wrapText="1"/>
      <protection locked="0"/>
    </xf>
    <xf numFmtId="0" fontId="36" fillId="3" borderId="27" xfId="0" applyFont="1" applyFill="1" applyBorder="1" applyAlignment="1">
      <alignment horizontal="center" vertical="center"/>
    </xf>
    <xf numFmtId="0" fontId="36" fillId="3" borderId="13" xfId="0" applyFont="1" applyFill="1" applyBorder="1" applyAlignment="1">
      <alignment horizontal="center" vertical="center"/>
    </xf>
    <xf numFmtId="0" fontId="36" fillId="3" borderId="14" xfId="0" applyFont="1" applyFill="1" applyBorder="1" applyAlignment="1">
      <alignment horizontal="center" vertical="center"/>
    </xf>
    <xf numFmtId="49" fontId="43" fillId="0" borderId="41" xfId="0" applyNumberFormat="1" applyFont="1" applyFill="1" applyBorder="1" applyAlignment="1" applyProtection="1">
      <alignment horizontal="left" vertical="top" wrapText="1"/>
      <protection locked="0"/>
    </xf>
    <xf numFmtId="49" fontId="43" fillId="0" borderId="16" xfId="0" applyNumberFormat="1" applyFont="1" applyFill="1" applyBorder="1" applyAlignment="1" applyProtection="1">
      <alignment horizontal="left" vertical="top" wrapText="1"/>
      <protection locked="0"/>
    </xf>
    <xf numFmtId="49" fontId="43" fillId="0" borderId="17" xfId="0" applyNumberFormat="1" applyFont="1" applyFill="1" applyBorder="1" applyAlignment="1" applyProtection="1">
      <alignment horizontal="left" vertical="top" wrapText="1"/>
      <protection locked="0"/>
    </xf>
    <xf numFmtId="0" fontId="8" fillId="3" borderId="42" xfId="0" applyFont="1" applyFill="1" applyBorder="1" applyAlignment="1">
      <alignment horizontal="left" vertical="top" wrapText="1"/>
    </xf>
    <xf numFmtId="0" fontId="8" fillId="3" borderId="24" xfId="0" applyFont="1" applyFill="1" applyBorder="1" applyAlignment="1">
      <alignment horizontal="left" vertical="top" wrapText="1"/>
    </xf>
    <xf numFmtId="0" fontId="8" fillId="3" borderId="25" xfId="0" applyFont="1" applyFill="1" applyBorder="1" applyAlignment="1">
      <alignment horizontal="left" vertical="top" wrapText="1"/>
    </xf>
    <xf numFmtId="49" fontId="43" fillId="0" borderId="35" xfId="0" applyNumberFormat="1" applyFont="1" applyFill="1" applyBorder="1" applyAlignment="1" applyProtection="1">
      <alignment horizontal="left" vertical="top" wrapText="1"/>
      <protection locked="0"/>
    </xf>
    <xf numFmtId="49" fontId="43" fillId="0" borderId="20" xfId="0" applyNumberFormat="1" applyFont="1" applyFill="1" applyBorder="1" applyAlignment="1" applyProtection="1">
      <alignment horizontal="left" vertical="top" wrapText="1"/>
      <protection locked="0"/>
    </xf>
    <xf numFmtId="49" fontId="43" fillId="0" borderId="31" xfId="0" applyNumberFormat="1" applyFont="1" applyFill="1" applyBorder="1" applyAlignment="1" applyProtection="1">
      <alignment horizontal="left" vertical="top" wrapText="1"/>
      <protection locked="0"/>
    </xf>
    <xf numFmtId="0" fontId="36" fillId="3" borderId="27" xfId="0" applyFont="1" applyFill="1" applyBorder="1" applyAlignment="1">
      <alignment horizontal="center" vertical="top"/>
    </xf>
    <xf numFmtId="0" fontId="36" fillId="3" borderId="13" xfId="0" applyFont="1" applyFill="1" applyBorder="1" applyAlignment="1">
      <alignment horizontal="center" vertical="top"/>
    </xf>
    <xf numFmtId="0" fontId="36" fillId="3" borderId="14" xfId="0" applyFont="1" applyFill="1" applyBorder="1" applyAlignment="1">
      <alignment horizontal="center" vertical="top"/>
    </xf>
    <xf numFmtId="0" fontId="8" fillId="3" borderId="15"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7" xfId="0" applyFont="1" applyFill="1" applyBorder="1" applyAlignment="1">
      <alignment horizontal="left" vertical="top" wrapText="1"/>
    </xf>
    <xf numFmtId="0" fontId="8" fillId="3" borderId="8" xfId="0" applyFont="1" applyFill="1" applyBorder="1" applyAlignment="1">
      <alignment horizontal="left" vertical="top" wrapText="1"/>
    </xf>
    <xf numFmtId="49" fontId="43" fillId="0" borderId="27" xfId="0" applyNumberFormat="1" applyFont="1" applyFill="1" applyBorder="1" applyAlignment="1" applyProtection="1">
      <alignment horizontal="left" vertical="top" wrapText="1"/>
      <protection locked="0"/>
    </xf>
    <xf numFmtId="49" fontId="43" fillId="0" borderId="13" xfId="0" applyNumberFormat="1" applyFont="1" applyFill="1" applyBorder="1" applyAlignment="1" applyProtection="1">
      <alignment horizontal="left" vertical="top" wrapText="1"/>
      <protection locked="0"/>
    </xf>
    <xf numFmtId="49" fontId="43" fillId="0" borderId="14" xfId="0" applyNumberFormat="1" applyFont="1" applyFill="1" applyBorder="1" applyAlignment="1" applyProtection="1">
      <alignment horizontal="left" vertical="top" wrapText="1"/>
      <protection locked="0"/>
    </xf>
    <xf numFmtId="0" fontId="18" fillId="3" borderId="32" xfId="0" applyFont="1" applyFill="1" applyBorder="1" applyAlignment="1">
      <alignment horizontal="center" vertical="center"/>
    </xf>
    <xf numFmtId="0" fontId="18" fillId="3" borderId="33" xfId="0" applyFont="1" applyFill="1" applyBorder="1" applyAlignment="1">
      <alignment horizontal="center" vertical="center"/>
    </xf>
    <xf numFmtId="0" fontId="18" fillId="3" borderId="34" xfId="0" applyFont="1" applyFill="1" applyBorder="1" applyAlignment="1">
      <alignment horizontal="center" vertical="center"/>
    </xf>
    <xf numFmtId="0" fontId="33" fillId="0" borderId="27" xfId="2" applyFont="1" applyFill="1" applyBorder="1" applyAlignment="1" applyProtection="1">
      <alignment horizontal="left" vertical="top" wrapText="1"/>
      <protection locked="0"/>
    </xf>
    <xf numFmtId="0" fontId="33" fillId="0" borderId="13" xfId="2" applyFont="1" applyFill="1" applyBorder="1" applyAlignment="1" applyProtection="1">
      <alignment horizontal="left" vertical="top" wrapText="1"/>
      <protection locked="0"/>
    </xf>
    <xf numFmtId="0" fontId="33" fillId="0" borderId="14" xfId="2" applyFont="1" applyFill="1" applyBorder="1" applyAlignment="1" applyProtection="1">
      <alignment horizontal="left" vertical="top" wrapText="1"/>
      <protection locked="0"/>
    </xf>
    <xf numFmtId="0" fontId="36" fillId="3" borderId="26" xfId="0" applyFont="1" applyFill="1" applyBorder="1" applyAlignment="1">
      <alignment horizontal="center" vertical="top" wrapText="1"/>
    </xf>
    <xf numFmtId="0" fontId="36" fillId="3" borderId="28" xfId="0" applyFont="1" applyFill="1" applyBorder="1" applyAlignment="1">
      <alignment horizontal="left" vertical="center"/>
    </xf>
    <xf numFmtId="0" fontId="17" fillId="5" borderId="38" xfId="0" applyFont="1" applyFill="1" applyBorder="1" applyAlignment="1" applyProtection="1">
      <alignment horizontal="left" vertical="top"/>
      <protection locked="0"/>
    </xf>
    <xf numFmtId="0" fontId="17" fillId="5" borderId="29" xfId="0" applyFont="1" applyFill="1" applyBorder="1" applyAlignment="1" applyProtection="1">
      <alignment horizontal="left" vertical="top"/>
      <protection locked="0"/>
    </xf>
    <xf numFmtId="0" fontId="17" fillId="5" borderId="39" xfId="0" applyFont="1" applyFill="1" applyBorder="1" applyAlignment="1" applyProtection="1">
      <alignment horizontal="left" vertical="top"/>
      <protection locked="0"/>
    </xf>
    <xf numFmtId="0" fontId="29" fillId="0" borderId="44" xfId="0" applyFont="1" applyFill="1" applyBorder="1" applyAlignment="1">
      <alignment horizontal="center" vertical="top"/>
    </xf>
    <xf numFmtId="0" fontId="17" fillId="5" borderId="26" xfId="0" applyFont="1" applyFill="1" applyBorder="1" applyAlignment="1" applyProtection="1">
      <alignment horizontal="left" vertical="top"/>
      <protection locked="0"/>
    </xf>
    <xf numFmtId="0" fontId="17" fillId="5" borderId="40" xfId="0" applyFont="1" applyFill="1" applyBorder="1" applyAlignment="1" applyProtection="1">
      <alignment horizontal="left" vertical="top"/>
      <protection locked="0"/>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1" fillId="3" borderId="15" xfId="0" applyFont="1" applyFill="1" applyBorder="1" applyAlignment="1" applyProtection="1">
      <alignment horizontal="center" vertical="center"/>
    </xf>
    <xf numFmtId="0" fontId="36" fillId="3" borderId="0" xfId="2" applyFont="1" applyFill="1" applyBorder="1" applyAlignment="1" applyProtection="1">
      <alignment horizontal="left" vertical="center" wrapText="1"/>
    </xf>
    <xf numFmtId="0" fontId="36" fillId="3" borderId="15" xfId="2" applyFont="1" applyFill="1" applyBorder="1" applyAlignment="1" applyProtection="1">
      <alignment horizontal="left" vertical="center" wrapText="1"/>
    </xf>
    <xf numFmtId="0" fontId="39" fillId="7" borderId="14" xfId="3" applyFont="1" applyFill="1" applyBorder="1" applyAlignment="1" applyProtection="1">
      <alignment horizontal="center" vertical="top" wrapText="1"/>
    </xf>
    <xf numFmtId="0" fontId="39" fillId="7" borderId="1" xfId="3" applyFont="1" applyFill="1" applyBorder="1" applyAlignment="1" applyProtection="1">
      <alignment horizontal="center" vertical="top" wrapText="1"/>
    </xf>
    <xf numFmtId="0" fontId="29" fillId="3" borderId="43" xfId="3" applyFont="1" applyFill="1" applyBorder="1" applyAlignment="1" applyProtection="1">
      <alignment horizontal="center" vertical="center" wrapText="1"/>
    </xf>
    <xf numFmtId="0" fontId="29" fillId="3" borderId="19" xfId="3" applyFont="1" applyFill="1" applyBorder="1" applyAlignment="1" applyProtection="1">
      <alignment horizontal="center" vertical="center" wrapText="1"/>
    </xf>
    <xf numFmtId="0" fontId="29" fillId="3" borderId="30" xfId="3" applyFont="1" applyFill="1" applyBorder="1" applyAlignment="1" applyProtection="1">
      <alignment horizontal="center" vertical="center" wrapText="1"/>
    </xf>
    <xf numFmtId="0" fontId="29" fillId="3" borderId="10" xfId="3" applyFont="1" applyFill="1" applyBorder="1" applyAlignment="1" applyProtection="1">
      <alignment horizontal="center" vertical="center" wrapText="1"/>
    </xf>
    <xf numFmtId="0" fontId="29" fillId="3" borderId="4" xfId="3" applyFont="1" applyFill="1" applyBorder="1" applyAlignment="1" applyProtection="1">
      <alignment horizontal="center" vertical="center" wrapText="1"/>
    </xf>
    <xf numFmtId="0" fontId="29" fillId="3" borderId="3" xfId="3" applyFont="1" applyFill="1" applyBorder="1" applyAlignment="1" applyProtection="1">
      <alignment horizontal="center" vertical="center" wrapText="1"/>
    </xf>
    <xf numFmtId="0" fontId="29" fillId="3" borderId="9" xfId="3" applyFont="1" applyFill="1" applyBorder="1" applyAlignment="1" applyProtection="1">
      <alignment horizontal="center" vertical="center" wrapText="1"/>
    </xf>
    <xf numFmtId="0" fontId="29" fillId="3" borderId="2" xfId="3" applyFont="1" applyFill="1" applyBorder="1" applyAlignment="1" applyProtection="1">
      <alignment horizontal="center" vertical="center" wrapText="1"/>
    </xf>
    <xf numFmtId="0" fontId="29" fillId="3" borderId="23" xfId="3" applyFont="1" applyFill="1" applyBorder="1" applyAlignment="1" applyProtection="1">
      <alignment horizontal="center" vertical="center" wrapText="1"/>
    </xf>
    <xf numFmtId="0" fontId="60" fillId="3" borderId="5" xfId="2" applyFont="1" applyFill="1" applyBorder="1" applyAlignment="1" applyProtection="1">
      <alignment horizontal="center" vertical="top" wrapText="1"/>
    </xf>
    <xf numFmtId="0" fontId="60" fillId="3" borderId="0" xfId="2" applyFont="1" applyFill="1" applyBorder="1" applyAlignment="1" applyProtection="1">
      <alignment horizontal="center" vertical="top" wrapText="1"/>
    </xf>
    <xf numFmtId="0" fontId="60" fillId="3" borderId="15" xfId="2" applyFont="1" applyFill="1" applyBorder="1" applyAlignment="1" applyProtection="1">
      <alignment horizontal="center" vertical="top" wrapText="1"/>
    </xf>
    <xf numFmtId="0" fontId="30" fillId="8" borderId="73" xfId="3" applyFont="1" applyFill="1" applyBorder="1" applyAlignment="1" applyProtection="1">
      <alignment horizontal="center" vertical="top"/>
    </xf>
    <xf numFmtId="0" fontId="30" fillId="8" borderId="74" xfId="3" applyFont="1" applyFill="1" applyBorder="1" applyAlignment="1" applyProtection="1">
      <alignment horizontal="center" vertical="top"/>
    </xf>
    <xf numFmtId="0" fontId="30" fillId="8" borderId="67" xfId="3" applyFont="1" applyFill="1" applyBorder="1" applyAlignment="1" applyProtection="1">
      <alignment horizontal="center" vertical="top"/>
    </xf>
    <xf numFmtId="0" fontId="61" fillId="3" borderId="7" xfId="2" applyFont="1" applyFill="1" applyBorder="1" applyAlignment="1" applyProtection="1">
      <alignment horizontal="center" vertical="center" wrapText="1"/>
    </xf>
    <xf numFmtId="0" fontId="61" fillId="3" borderId="8" xfId="2" applyFont="1" applyFill="1" applyBorder="1" applyAlignment="1" applyProtection="1">
      <alignment horizontal="center" vertical="center" wrapText="1"/>
    </xf>
    <xf numFmtId="0" fontId="30" fillId="8" borderId="70" xfId="3" applyFont="1" applyFill="1" applyBorder="1" applyAlignment="1" applyProtection="1">
      <alignment horizontal="center" vertical="top"/>
    </xf>
    <xf numFmtId="0" fontId="30" fillId="8" borderId="71" xfId="3" applyFont="1" applyFill="1" applyBorder="1" applyAlignment="1" applyProtection="1">
      <alignment horizontal="center" vertical="top"/>
    </xf>
    <xf numFmtId="0" fontId="30" fillId="8" borderId="72" xfId="3" applyFont="1" applyFill="1" applyBorder="1" applyAlignment="1" applyProtection="1">
      <alignment horizontal="center" vertical="top"/>
    </xf>
    <xf numFmtId="0" fontId="30" fillId="8" borderId="56" xfId="3" applyFont="1" applyFill="1" applyBorder="1" applyAlignment="1" applyProtection="1">
      <alignment horizontal="center" vertical="top"/>
    </xf>
    <xf numFmtId="0" fontId="30" fillId="8" borderId="47" xfId="3" applyFont="1" applyFill="1" applyBorder="1" applyAlignment="1" applyProtection="1">
      <alignment horizontal="center" vertical="top"/>
    </xf>
    <xf numFmtId="0" fontId="30" fillId="8" borderId="57" xfId="3" applyFont="1" applyFill="1" applyBorder="1" applyAlignment="1" applyProtection="1">
      <alignment horizontal="center" vertical="top"/>
    </xf>
    <xf numFmtId="0" fontId="63" fillId="8" borderId="56" xfId="3" applyFont="1" applyFill="1" applyBorder="1" applyAlignment="1" applyProtection="1">
      <alignment horizontal="center" vertical="top"/>
    </xf>
    <xf numFmtId="0" fontId="63" fillId="8" borderId="47" xfId="3" applyFont="1" applyFill="1" applyBorder="1" applyAlignment="1" applyProtection="1">
      <alignment horizontal="center" vertical="top"/>
    </xf>
    <xf numFmtId="0" fontId="63" fillId="8" borderId="57" xfId="3" applyFont="1" applyFill="1" applyBorder="1" applyAlignment="1" applyProtection="1">
      <alignment horizontal="center" vertical="top"/>
    </xf>
    <xf numFmtId="0" fontId="66" fillId="7" borderId="14" xfId="3" applyFont="1" applyFill="1" applyBorder="1" applyAlignment="1" applyProtection="1">
      <alignment horizontal="center" vertical="top" wrapText="1"/>
    </xf>
    <xf numFmtId="0" fontId="66" fillId="7" borderId="1" xfId="3" applyFont="1" applyFill="1" applyBorder="1" applyAlignment="1" applyProtection="1">
      <alignment horizontal="center" vertical="top" wrapText="1"/>
    </xf>
    <xf numFmtId="0" fontId="39" fillId="7" borderId="13" xfId="3" applyFont="1" applyFill="1" applyBorder="1" applyAlignment="1" applyProtection="1">
      <alignment horizontal="center" vertical="top" wrapText="1"/>
    </xf>
    <xf numFmtId="0" fontId="8" fillId="6" borderId="28" xfId="2" applyFont="1" applyFill="1" applyBorder="1" applyAlignment="1" applyProtection="1">
      <alignment horizontal="center" vertical="center" wrapText="1"/>
    </xf>
    <xf numFmtId="0" fontId="8" fillId="6" borderId="8" xfId="2" applyFont="1" applyFill="1" applyBorder="1" applyAlignment="1" applyProtection="1">
      <alignment horizontal="center" vertical="center" wrapText="1"/>
    </xf>
    <xf numFmtId="0" fontId="8" fillId="6" borderId="26" xfId="2" applyFont="1" applyFill="1" applyBorder="1" applyAlignment="1" applyProtection="1">
      <alignment horizontal="center" vertical="center" wrapText="1"/>
    </xf>
    <xf numFmtId="0" fontId="36" fillId="6" borderId="28" xfId="2" applyFont="1" applyFill="1" applyBorder="1" applyAlignment="1" applyProtection="1">
      <alignment horizontal="center" vertical="center" wrapText="1"/>
    </xf>
    <xf numFmtId="0" fontId="36" fillId="6" borderId="26" xfId="2" applyFont="1" applyFill="1" applyBorder="1" applyAlignment="1" applyProtection="1">
      <alignment horizontal="center" vertical="center" wrapText="1"/>
    </xf>
    <xf numFmtId="0" fontId="8" fillId="6" borderId="64" xfId="2" applyFont="1" applyFill="1" applyBorder="1" applyAlignment="1" applyProtection="1">
      <alignment horizontal="center" vertical="center" wrapText="1"/>
    </xf>
    <xf numFmtId="0" fontId="8" fillId="6" borderId="67" xfId="2" applyFont="1" applyFill="1" applyBorder="1" applyAlignment="1" applyProtection="1">
      <alignment horizontal="center" vertical="center" wrapText="1"/>
    </xf>
    <xf numFmtId="0" fontId="8" fillId="6" borderId="62" xfId="2" applyFont="1" applyFill="1" applyBorder="1" applyAlignment="1" applyProtection="1">
      <alignment horizontal="center" vertical="center" wrapText="1"/>
    </xf>
    <xf numFmtId="0" fontId="8" fillId="6" borderId="63" xfId="2" applyFont="1" applyFill="1" applyBorder="1" applyAlignment="1" applyProtection="1">
      <alignment horizontal="center" vertical="center" wrapText="1"/>
    </xf>
    <xf numFmtId="0" fontId="36" fillId="6" borderId="62" xfId="2" applyFont="1" applyFill="1" applyBorder="1" applyAlignment="1" applyProtection="1">
      <alignment horizontal="center" vertical="center" wrapText="1"/>
    </xf>
    <xf numFmtId="0" fontId="36" fillId="6" borderId="63" xfId="2" applyFont="1" applyFill="1" applyBorder="1" applyAlignment="1" applyProtection="1">
      <alignment horizontal="center" vertical="center" wrapText="1"/>
    </xf>
    <xf numFmtId="0" fontId="36" fillId="6" borderId="44" xfId="3" applyFont="1" applyFill="1" applyBorder="1" applyAlignment="1" applyProtection="1">
      <alignment horizontal="center" vertical="center" wrapText="1"/>
    </xf>
    <xf numFmtId="0" fontId="36" fillId="6" borderId="59" xfId="3" applyFont="1" applyFill="1" applyBorder="1" applyAlignment="1" applyProtection="1">
      <alignment horizontal="center" vertical="center" wrapText="1"/>
    </xf>
    <xf numFmtId="0" fontId="39" fillId="7" borderId="27" xfId="3" applyFont="1" applyFill="1" applyBorder="1" applyAlignment="1" applyProtection="1">
      <alignment horizontal="center" vertical="top" wrapText="1"/>
    </xf>
    <xf numFmtId="0" fontId="31" fillId="7" borderId="80" xfId="2" applyFont="1" applyFill="1" applyBorder="1" applyAlignment="1" applyProtection="1">
      <alignment horizontal="center" vertical="center" wrapText="1"/>
    </xf>
    <xf numFmtId="0" fontId="31" fillId="7" borderId="44" xfId="2" applyFont="1" applyFill="1" applyBorder="1" applyAlignment="1" applyProtection="1">
      <alignment horizontal="center" vertical="center" wrapText="1"/>
    </xf>
    <xf numFmtId="0" fontId="31" fillId="7" borderId="81" xfId="2" applyFont="1" applyFill="1" applyBorder="1" applyAlignment="1" applyProtection="1">
      <alignment horizontal="center" vertical="center" wrapText="1"/>
    </xf>
    <xf numFmtId="0" fontId="31" fillId="5" borderId="75" xfId="2" applyFont="1" applyFill="1" applyBorder="1" applyAlignment="1" applyProtection="1">
      <alignment horizontal="center" vertical="top" wrapText="1"/>
    </xf>
    <xf numFmtId="0" fontId="31" fillId="5" borderId="76" xfId="2" applyFont="1" applyFill="1" applyBorder="1" applyAlignment="1" applyProtection="1">
      <alignment horizontal="center" vertical="top" wrapText="1"/>
    </xf>
    <xf numFmtId="0" fontId="31" fillId="5" borderId="77" xfId="2" applyFont="1" applyFill="1" applyBorder="1" applyAlignment="1" applyProtection="1">
      <alignment horizontal="center" vertical="top" wrapText="1"/>
    </xf>
    <xf numFmtId="0" fontId="28" fillId="5" borderId="45" xfId="2" applyFont="1" applyFill="1" applyBorder="1" applyAlignment="1" applyProtection="1">
      <alignment horizontal="left" vertical="center" wrapText="1"/>
    </xf>
    <xf numFmtId="0" fontId="28" fillId="5" borderId="0" xfId="0" applyFont="1" applyFill="1" applyBorder="1" applyAlignment="1" applyProtection="1">
      <alignment horizontal="left" vertical="center" wrapText="1"/>
    </xf>
    <xf numFmtId="0" fontId="28" fillId="5" borderId="46" xfId="0" applyFont="1" applyFill="1" applyBorder="1" applyAlignment="1" applyProtection="1">
      <alignment horizontal="left" vertical="center" wrapText="1"/>
    </xf>
    <xf numFmtId="0" fontId="30" fillId="0" borderId="45" xfId="2" applyFont="1" applyBorder="1" applyAlignment="1" applyProtection="1">
      <alignment horizontal="left" vertical="center" wrapText="1"/>
    </xf>
    <xf numFmtId="0" fontId="30" fillId="0" borderId="0" xfId="2" applyFont="1" applyBorder="1" applyAlignment="1" applyProtection="1">
      <alignment horizontal="left" vertical="center" wrapText="1"/>
    </xf>
    <xf numFmtId="0" fontId="30" fillId="0" borderId="46" xfId="2" applyFont="1" applyBorder="1" applyAlignment="1" applyProtection="1">
      <alignment horizontal="left" vertical="center" wrapText="1"/>
    </xf>
    <xf numFmtId="0" fontId="30" fillId="0" borderId="45" xfId="0" applyFont="1" applyBorder="1" applyAlignment="1">
      <alignment horizontal="center" vertical="center"/>
    </xf>
    <xf numFmtId="0" fontId="30" fillId="0" borderId="0" xfId="0" applyFont="1" applyBorder="1" applyAlignment="1">
      <alignment horizontal="center" vertical="center"/>
    </xf>
    <xf numFmtId="0" fontId="30" fillId="0" borderId="46" xfId="0" applyFont="1" applyBorder="1" applyAlignment="1">
      <alignment horizontal="center" vertical="center"/>
    </xf>
    <xf numFmtId="0" fontId="28" fillId="5" borderId="0" xfId="2" applyFont="1" applyFill="1" applyBorder="1" applyAlignment="1" applyProtection="1">
      <alignment horizontal="left" vertical="center" wrapText="1"/>
    </xf>
    <xf numFmtId="0" fontId="28" fillId="5" borderId="46" xfId="2" applyFont="1" applyFill="1" applyBorder="1" applyAlignment="1" applyProtection="1">
      <alignment horizontal="left" vertical="center" wrapText="1"/>
    </xf>
    <xf numFmtId="0" fontId="3" fillId="0" borderId="45" xfId="2" applyFont="1" applyBorder="1" applyAlignment="1" applyProtection="1">
      <alignment horizontal="left" vertical="center" wrapText="1"/>
    </xf>
    <xf numFmtId="0" fontId="3" fillId="0" borderId="0" xfId="2" applyFont="1" applyBorder="1" applyAlignment="1" applyProtection="1">
      <alignment horizontal="left" vertical="center" wrapText="1"/>
    </xf>
    <xf numFmtId="0" fontId="3" fillId="0" borderId="46" xfId="2" applyFont="1" applyBorder="1" applyAlignment="1" applyProtection="1">
      <alignment horizontal="left" vertical="center" wrapText="1"/>
    </xf>
    <xf numFmtId="0" fontId="28" fillId="0" borderId="45" xfId="2" applyFont="1" applyBorder="1" applyAlignment="1" applyProtection="1">
      <alignment horizontal="center" vertical="center" wrapText="1"/>
    </xf>
    <xf numFmtId="0" fontId="28" fillId="0" borderId="0" xfId="2" applyFont="1" applyBorder="1" applyAlignment="1" applyProtection="1">
      <alignment horizontal="center" vertical="center" wrapText="1"/>
    </xf>
    <xf numFmtId="0" fontId="28" fillId="0" borderId="46" xfId="2" applyFont="1" applyBorder="1" applyAlignment="1" applyProtection="1">
      <alignment horizontal="center" vertical="center" wrapText="1"/>
    </xf>
    <xf numFmtId="0" fontId="30" fillId="0" borderId="45" xfId="2" applyFont="1" applyBorder="1" applyAlignment="1" applyProtection="1">
      <alignment horizontal="left" vertical="center" wrapText="1" indent="3"/>
    </xf>
    <xf numFmtId="0" fontId="30" fillId="0" borderId="0" xfId="2" applyFont="1" applyBorder="1" applyAlignment="1" applyProtection="1">
      <alignment horizontal="left" vertical="center" wrapText="1" indent="3"/>
    </xf>
    <xf numFmtId="0" fontId="30" fillId="0" borderId="46" xfId="2" applyFont="1" applyBorder="1" applyAlignment="1" applyProtection="1">
      <alignment horizontal="left" vertical="center" wrapText="1" indent="3"/>
    </xf>
    <xf numFmtId="0" fontId="40" fillId="2" borderId="80" xfId="2" applyFont="1" applyFill="1" applyBorder="1" applyAlignment="1" applyProtection="1">
      <alignment horizontal="justify" vertical="center" wrapText="1"/>
    </xf>
    <xf numFmtId="0" fontId="67" fillId="0" borderId="44" xfId="0" applyFont="1" applyBorder="1" applyAlignment="1" applyProtection="1">
      <alignment vertical="center"/>
    </xf>
    <xf numFmtId="0" fontId="67" fillId="0" borderId="81" xfId="0" applyFont="1" applyBorder="1" applyAlignment="1" applyProtection="1">
      <alignment vertical="center"/>
    </xf>
    <xf numFmtId="0" fontId="30" fillId="5" borderId="45" xfId="2" applyFont="1" applyFill="1" applyBorder="1" applyAlignment="1" applyProtection="1">
      <alignment horizontal="left" vertical="center" wrapText="1"/>
    </xf>
    <xf numFmtId="0" fontId="30" fillId="5" borderId="0" xfId="2" applyFont="1" applyFill="1" applyBorder="1" applyAlignment="1" applyProtection="1">
      <alignment horizontal="left" vertical="center" wrapText="1"/>
    </xf>
    <xf numFmtId="0" fontId="30" fillId="5" borderId="46" xfId="2" applyFont="1" applyFill="1" applyBorder="1" applyAlignment="1" applyProtection="1">
      <alignment horizontal="left" vertical="center" wrapText="1"/>
    </xf>
    <xf numFmtId="0" fontId="13" fillId="5" borderId="45" xfId="2" applyFont="1" applyFill="1" applyBorder="1" applyAlignment="1" applyProtection="1">
      <alignment horizontal="left" vertical="center" wrapText="1"/>
    </xf>
    <xf numFmtId="0" fontId="13" fillId="5" borderId="0" xfId="2" applyFont="1" applyFill="1" applyBorder="1" applyAlignment="1" applyProtection="1">
      <alignment horizontal="left" vertical="center" wrapText="1"/>
    </xf>
    <xf numFmtId="0" fontId="13" fillId="5" borderId="46" xfId="2" applyFont="1" applyFill="1" applyBorder="1" applyAlignment="1" applyProtection="1">
      <alignment horizontal="left" vertical="center" wrapText="1"/>
    </xf>
    <xf numFmtId="0" fontId="13" fillId="5" borderId="78" xfId="2" applyFont="1" applyFill="1" applyBorder="1" applyAlignment="1" applyProtection="1">
      <alignment horizontal="left" vertical="center" wrapText="1"/>
    </xf>
    <xf numFmtId="0" fontId="13" fillId="5" borderId="74" xfId="2" applyFont="1" applyFill="1" applyBorder="1" applyAlignment="1" applyProtection="1">
      <alignment horizontal="left" vertical="center" wrapText="1"/>
    </xf>
    <xf numFmtId="0" fontId="13" fillId="5" borderId="79" xfId="2" applyFont="1" applyFill="1" applyBorder="1" applyAlignment="1" applyProtection="1">
      <alignment horizontal="left" vertical="center" wrapText="1"/>
    </xf>
    <xf numFmtId="0" fontId="28" fillId="0" borderId="75" xfId="2" applyFont="1" applyFill="1" applyBorder="1" applyAlignment="1" applyProtection="1">
      <alignment horizontal="left" vertical="center" wrapText="1"/>
    </xf>
    <xf numFmtId="0" fontId="0" fillId="0" borderId="76" xfId="0" applyFont="1" applyFill="1" applyBorder="1" applyAlignment="1" applyProtection="1">
      <alignment horizontal="left" vertical="center"/>
    </xf>
    <xf numFmtId="0" fontId="0" fillId="0" borderId="77" xfId="0" applyFont="1" applyFill="1" applyBorder="1" applyAlignment="1" applyProtection="1">
      <alignment horizontal="left" vertical="center"/>
    </xf>
    <xf numFmtId="0" fontId="30" fillId="0" borderId="45" xfId="2" applyFont="1" applyFill="1" applyBorder="1" applyAlignment="1" applyProtection="1">
      <alignment horizontal="left" vertical="center" wrapText="1" indent="3"/>
    </xf>
    <xf numFmtId="0" fontId="30" fillId="0" borderId="0" xfId="2" applyFont="1" applyFill="1" applyBorder="1" applyAlignment="1" applyProtection="1">
      <alignment horizontal="left" vertical="center" wrapText="1" indent="3"/>
    </xf>
    <xf numFmtId="0" fontId="30" fillId="0" borderId="46" xfId="2" applyFont="1" applyFill="1" applyBorder="1" applyAlignment="1" applyProtection="1">
      <alignment horizontal="left" vertical="center" wrapText="1" indent="3"/>
    </xf>
    <xf numFmtId="0" fontId="28" fillId="0" borderId="45" xfId="2" applyFont="1" applyBorder="1" applyAlignment="1" applyProtection="1">
      <alignment vertical="center" wrapText="1"/>
    </xf>
    <xf numFmtId="0" fontId="28" fillId="0" borderId="0" xfId="2" applyFont="1" applyBorder="1" applyAlignment="1" applyProtection="1">
      <alignment vertical="center" wrapText="1"/>
    </xf>
    <xf numFmtId="0" fontId="28" fillId="0" borderId="46" xfId="2" applyFont="1" applyBorder="1" applyAlignment="1" applyProtection="1">
      <alignment vertical="center" wrapText="1"/>
    </xf>
    <xf numFmtId="0" fontId="62" fillId="0" borderId="45" xfId="2" applyFont="1" applyFill="1" applyBorder="1" applyAlignment="1" applyProtection="1">
      <alignment horizontal="left" vertical="center" wrapText="1"/>
    </xf>
    <xf numFmtId="0" fontId="62" fillId="0" borderId="0" xfId="2" applyFont="1" applyFill="1" applyBorder="1" applyAlignment="1" applyProtection="1">
      <alignment horizontal="left" vertical="center" wrapText="1"/>
    </xf>
    <xf numFmtId="0" fontId="62" fillId="0" borderId="46" xfId="2" applyFont="1" applyFill="1" applyBorder="1" applyAlignment="1" applyProtection="1">
      <alignment horizontal="left" vertical="center" wrapText="1"/>
    </xf>
    <xf numFmtId="0" fontId="62" fillId="0" borderId="78" xfId="2" applyFont="1" applyFill="1" applyBorder="1" applyAlignment="1" applyProtection="1">
      <alignment horizontal="left" vertical="center" wrapText="1"/>
    </xf>
    <xf numFmtId="0" fontId="62" fillId="0" borderId="74" xfId="2" applyFont="1" applyFill="1" applyBorder="1" applyAlignment="1" applyProtection="1">
      <alignment horizontal="left" vertical="center" wrapText="1"/>
    </xf>
    <xf numFmtId="0" fontId="62" fillId="0" borderId="79" xfId="2" applyFont="1" applyFill="1" applyBorder="1" applyAlignment="1" applyProtection="1">
      <alignment horizontal="left" vertical="center" wrapText="1"/>
    </xf>
    <xf numFmtId="0" fontId="28" fillId="0" borderId="45" xfId="2" applyFont="1" applyBorder="1" applyAlignment="1" applyProtection="1">
      <alignment horizontal="left" vertical="center" wrapText="1"/>
    </xf>
    <xf numFmtId="0" fontId="28" fillId="0" borderId="0" xfId="2" applyFont="1" applyBorder="1" applyAlignment="1" applyProtection="1">
      <alignment horizontal="left" vertical="center" wrapText="1"/>
    </xf>
    <xf numFmtId="0" fontId="28" fillId="0" borderId="46" xfId="2" applyFont="1" applyBorder="1" applyAlignment="1" applyProtection="1">
      <alignment horizontal="left" vertical="center" wrapText="1"/>
    </xf>
    <xf numFmtId="0" fontId="28" fillId="0" borderId="45" xfId="2" applyFont="1" applyBorder="1" applyAlignment="1" applyProtection="1">
      <alignment horizontal="justify" vertical="center" wrapText="1"/>
    </xf>
    <xf numFmtId="0" fontId="0" fillId="0" borderId="0" xfId="0" applyFont="1" applyBorder="1" applyAlignment="1" applyProtection="1">
      <alignment vertical="center"/>
    </xf>
    <xf numFmtId="0" fontId="0" fillId="0" borderId="46" xfId="0" applyFont="1" applyBorder="1" applyAlignment="1" applyProtection="1">
      <alignment vertical="center"/>
    </xf>
    <xf numFmtId="0" fontId="62" fillId="0" borderId="45" xfId="2" applyFont="1" applyBorder="1" applyAlignment="1" applyProtection="1">
      <alignment horizontal="center" vertical="center" wrapText="1"/>
    </xf>
    <xf numFmtId="0" fontId="62" fillId="0" borderId="0" xfId="2" applyFont="1" applyBorder="1" applyAlignment="1" applyProtection="1">
      <alignment horizontal="center" vertical="center" wrapText="1"/>
    </xf>
    <xf numFmtId="0" fontId="62" fillId="0" borderId="46" xfId="2" applyFont="1" applyBorder="1" applyAlignment="1" applyProtection="1">
      <alignment horizontal="center" vertical="center" wrapText="1"/>
    </xf>
    <xf numFmtId="0" fontId="62" fillId="0" borderId="78" xfId="2" applyFont="1" applyBorder="1" applyAlignment="1" applyProtection="1">
      <alignment horizontal="center" vertical="center" wrapText="1"/>
    </xf>
    <xf numFmtId="0" fontId="62" fillId="0" borderId="74" xfId="2" applyFont="1" applyBorder="1" applyAlignment="1" applyProtection="1">
      <alignment horizontal="center" vertical="center" wrapText="1"/>
    </xf>
    <xf numFmtId="0" fontId="62" fillId="0" borderId="79" xfId="2" applyFont="1" applyBorder="1" applyAlignment="1" applyProtection="1">
      <alignment horizontal="center" vertical="center" wrapText="1"/>
    </xf>
    <xf numFmtId="0" fontId="62" fillId="0" borderId="45" xfId="2" applyFont="1" applyBorder="1" applyAlignment="1" applyProtection="1">
      <alignment horizontal="left" vertical="center" wrapText="1"/>
    </xf>
    <xf numFmtId="0" fontId="62" fillId="0" borderId="0" xfId="2" applyFont="1" applyBorder="1" applyAlignment="1" applyProtection="1">
      <alignment horizontal="left" vertical="center" wrapText="1"/>
    </xf>
    <xf numFmtId="0" fontId="62" fillId="0" borderId="46" xfId="2" applyFont="1" applyBorder="1" applyAlignment="1" applyProtection="1">
      <alignment horizontal="left" vertical="center" wrapText="1"/>
    </xf>
    <xf numFmtId="0" fontId="62" fillId="0" borderId="78" xfId="2" applyFont="1" applyBorder="1" applyAlignment="1" applyProtection="1">
      <alignment horizontal="left" vertical="center" wrapText="1"/>
    </xf>
    <xf numFmtId="0" fontId="62" fillId="0" borderId="74" xfId="2" applyFont="1" applyBorder="1" applyAlignment="1" applyProtection="1">
      <alignment horizontal="left" vertical="center" wrapText="1"/>
    </xf>
    <xf numFmtId="0" fontId="62" fillId="0" borderId="79" xfId="2" applyFont="1" applyBorder="1" applyAlignment="1" applyProtection="1">
      <alignment horizontal="left" vertical="center" wrapText="1"/>
    </xf>
    <xf numFmtId="0" fontId="30" fillId="0" borderId="45" xfId="0" applyFont="1" applyBorder="1" applyAlignment="1">
      <alignment horizontal="left" vertical="center" indent="3"/>
    </xf>
    <xf numFmtId="0" fontId="30" fillId="0" borderId="0" xfId="0" applyFont="1" applyBorder="1" applyAlignment="1">
      <alignment horizontal="left" vertical="center" indent="3"/>
    </xf>
    <xf numFmtId="0" fontId="30" fillId="0" borderId="46" xfId="0" applyFont="1" applyBorder="1" applyAlignment="1">
      <alignment horizontal="left" vertical="center" indent="3"/>
    </xf>
    <xf numFmtId="0" fontId="40" fillId="2" borderId="80" xfId="2" applyFont="1" applyFill="1" applyBorder="1" applyAlignment="1" applyProtection="1">
      <alignment horizontal="left" vertical="center" wrapText="1"/>
    </xf>
    <xf numFmtId="0" fontId="40" fillId="2" borderId="44" xfId="2" applyFont="1" applyFill="1" applyBorder="1" applyAlignment="1" applyProtection="1">
      <alignment horizontal="left" vertical="center" wrapText="1"/>
    </xf>
    <xf numFmtId="0" fontId="40" fillId="2" borderId="81" xfId="2" applyFont="1" applyFill="1" applyBorder="1" applyAlignment="1" applyProtection="1">
      <alignment horizontal="left" vertical="center" wrapText="1"/>
    </xf>
    <xf numFmtId="0" fontId="28" fillId="0" borderId="78" xfId="2" applyFont="1" applyBorder="1" applyAlignment="1" applyProtection="1">
      <alignment horizontal="center" vertical="center" wrapText="1"/>
    </xf>
    <xf numFmtId="0" fontId="28" fillId="0" borderId="74" xfId="2" applyFont="1" applyBorder="1" applyAlignment="1" applyProtection="1">
      <alignment horizontal="center" vertical="center" wrapText="1"/>
    </xf>
    <xf numFmtId="0" fontId="28" fillId="0" borderId="79" xfId="2" applyFont="1" applyBorder="1" applyAlignment="1" applyProtection="1">
      <alignment horizontal="center" vertical="center" wrapText="1"/>
    </xf>
    <xf numFmtId="0" fontId="0" fillId="0" borderId="0" xfId="0" applyFont="1" applyBorder="1" applyAlignment="1" applyProtection="1">
      <alignment horizontal="left" vertical="center"/>
    </xf>
    <xf numFmtId="0" fontId="0" fillId="0" borderId="46" xfId="0" applyFont="1" applyBorder="1" applyAlignment="1" applyProtection="1">
      <alignment horizontal="left" vertical="center"/>
    </xf>
    <xf numFmtId="0" fontId="40" fillId="2" borderId="75" xfId="2" applyFont="1" applyFill="1" applyBorder="1" applyAlignment="1" applyProtection="1">
      <alignment horizontal="left" vertical="center" wrapText="1"/>
    </xf>
    <xf numFmtId="0" fontId="67" fillId="0" borderId="76" xfId="0" applyFont="1" applyBorder="1" applyAlignment="1" applyProtection="1">
      <alignment horizontal="left" vertical="center"/>
    </xf>
    <xf numFmtId="0" fontId="67" fillId="0" borderId="77" xfId="0" applyFont="1" applyBorder="1" applyAlignment="1" applyProtection="1">
      <alignment horizontal="left" vertical="center"/>
    </xf>
  </cellXfs>
  <cellStyles count="4">
    <cellStyle name="Hivatkozás" xfId="1" builtinId="8"/>
    <cellStyle name="Normál" xfId="0" builtinId="0"/>
    <cellStyle name="Normál 2" xfId="2"/>
    <cellStyle name="Normál_FFszempontrendszer_070810veg"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21</xdr:row>
      <xdr:rowOff>0</xdr:rowOff>
    </xdr:from>
    <xdr:to>
      <xdr:col>0</xdr:col>
      <xdr:colOff>7804668</xdr:colOff>
      <xdr:row>48</xdr:row>
      <xdr:rowOff>95413</xdr:rowOff>
    </xdr:to>
    <xdr:pic>
      <xdr:nvPicPr>
        <xdr:cNvPr id="2" name="Kép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665306"/>
          <a:ext cx="7804668" cy="5343882"/>
        </a:xfrm>
        <a:prstGeom prst="rect">
          <a:avLst/>
        </a:prstGeom>
      </xdr:spPr>
    </xdr:pic>
    <xdr:clientData/>
  </xdr:twoCellAnchor>
  <xdr:twoCellAnchor editAs="oneCell">
    <xdr:from>
      <xdr:col>0</xdr:col>
      <xdr:colOff>4500077</xdr:colOff>
      <xdr:row>50</xdr:row>
      <xdr:rowOff>19439</xdr:rowOff>
    </xdr:from>
    <xdr:to>
      <xdr:col>0</xdr:col>
      <xdr:colOff>9929327</xdr:colOff>
      <xdr:row>72</xdr:row>
      <xdr:rowOff>172033</xdr:rowOff>
    </xdr:to>
    <xdr:pic>
      <xdr:nvPicPr>
        <xdr:cNvPr id="3" name="Kép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500077" y="10846837"/>
          <a:ext cx="5429250" cy="4429125"/>
        </a:xfrm>
        <a:prstGeom prst="rect">
          <a:avLst/>
        </a:prstGeom>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A18"/>
  <sheetViews>
    <sheetView zoomScale="98" zoomScaleNormal="98" workbookViewId="0"/>
  </sheetViews>
  <sheetFormatPr defaultRowHeight="15" x14ac:dyDescent="0.25"/>
  <cols>
    <col min="1" max="1" width="170.85546875" style="24" customWidth="1"/>
  </cols>
  <sheetData>
    <row r="1" spans="1:1" ht="18.75" x14ac:dyDescent="0.3">
      <c r="A1" s="139" t="s">
        <v>144</v>
      </c>
    </row>
    <row r="2" spans="1:1" x14ac:dyDescent="0.25">
      <c r="A2" s="137"/>
    </row>
    <row r="3" spans="1:1" ht="18.75" customHeight="1" x14ac:dyDescent="0.25">
      <c r="A3" s="268" t="s">
        <v>72</v>
      </c>
    </row>
    <row r="4" spans="1:1" ht="15.75" customHeight="1" x14ac:dyDescent="0.25">
      <c r="A4" s="268"/>
    </row>
    <row r="5" spans="1:1" x14ac:dyDescent="0.25">
      <c r="A5" s="267" t="s">
        <v>264</v>
      </c>
    </row>
    <row r="6" spans="1:1" x14ac:dyDescent="0.25">
      <c r="A6" s="267"/>
    </row>
    <row r="7" spans="1:1" x14ac:dyDescent="0.25">
      <c r="A7" s="267" t="s">
        <v>379</v>
      </c>
    </row>
    <row r="8" spans="1:1" x14ac:dyDescent="0.25">
      <c r="A8" s="267"/>
    </row>
    <row r="9" spans="1:1" ht="30" customHeight="1" x14ac:dyDescent="0.25">
      <c r="A9" s="138" t="s">
        <v>189</v>
      </c>
    </row>
    <row r="10" spans="1:1" x14ac:dyDescent="0.25">
      <c r="A10" s="138"/>
    </row>
    <row r="11" spans="1:1" x14ac:dyDescent="0.25">
      <c r="A11" s="137"/>
    </row>
    <row r="12" spans="1:1" x14ac:dyDescent="0.25">
      <c r="A12" s="267" t="s">
        <v>372</v>
      </c>
    </row>
    <row r="13" spans="1:1" x14ac:dyDescent="0.25">
      <c r="A13" s="267"/>
    </row>
    <row r="14" spans="1:1" ht="32.25" customHeight="1" x14ac:dyDescent="0.25">
      <c r="A14" s="267" t="s">
        <v>377</v>
      </c>
    </row>
    <row r="15" spans="1:1" hidden="1" x14ac:dyDescent="0.25">
      <c r="A15" s="267"/>
    </row>
    <row r="16" spans="1:1" ht="26.25" customHeight="1" x14ac:dyDescent="0.25">
      <c r="A16" s="235" t="s">
        <v>378</v>
      </c>
    </row>
    <row r="17" spans="1:1" ht="28.5" customHeight="1" x14ac:dyDescent="0.25">
      <c r="A17" s="235" t="s">
        <v>376</v>
      </c>
    </row>
    <row r="18" spans="1:1" ht="54" customHeight="1" thickBot="1" x14ac:dyDescent="0.3">
      <c r="A18" s="140" t="s">
        <v>375</v>
      </c>
    </row>
  </sheetData>
  <sheetProtection password="C7A3" sheet="1" objects="1" scenarios="1"/>
  <mergeCells count="5">
    <mergeCell ref="A14:A15"/>
    <mergeCell ref="A5:A6"/>
    <mergeCell ref="A3:A4"/>
    <mergeCell ref="A7:A8"/>
    <mergeCell ref="A12:A13"/>
  </mergeCells>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2">
    <pageSetUpPr fitToPage="1"/>
  </sheetPr>
  <dimension ref="A1:CR55"/>
  <sheetViews>
    <sheetView topLeftCell="A43" zoomScaleNormal="100" zoomScaleSheetLayoutView="100" workbookViewId="0">
      <selection activeCell="E25" sqref="E25:I25"/>
    </sheetView>
  </sheetViews>
  <sheetFormatPr defaultRowHeight="15" x14ac:dyDescent="0.25"/>
  <cols>
    <col min="1" max="1" width="11.28515625" style="1" customWidth="1"/>
    <col min="2" max="2" width="15.28515625" style="1" customWidth="1"/>
    <col min="3" max="3" width="9.42578125" style="1" customWidth="1"/>
    <col min="4" max="4" width="10.140625" style="1" customWidth="1"/>
    <col min="5" max="5" width="20.42578125" style="1" customWidth="1"/>
    <col min="6" max="6" width="12.28515625" style="1" customWidth="1"/>
    <col min="7" max="8" width="10.7109375" style="1" customWidth="1"/>
    <col min="9" max="9" width="11.85546875" style="1" customWidth="1"/>
    <col min="10" max="16384" width="9.140625" style="1"/>
  </cols>
  <sheetData>
    <row r="1" spans="1:10" s="9" customFormat="1" ht="32.25" customHeight="1" x14ac:dyDescent="0.3">
      <c r="A1" s="296" t="s">
        <v>124</v>
      </c>
      <c r="B1" s="297"/>
      <c r="C1" s="297"/>
      <c r="D1" s="297"/>
      <c r="E1" s="297"/>
      <c r="F1" s="297"/>
      <c r="G1" s="297"/>
      <c r="H1" s="297"/>
      <c r="I1" s="298"/>
      <c r="J1" s="8"/>
    </row>
    <row r="2" spans="1:10" s="9" customFormat="1" ht="29.25" customHeight="1" x14ac:dyDescent="0.25">
      <c r="A2" s="299" t="s">
        <v>57</v>
      </c>
      <c r="B2" s="300"/>
      <c r="C2" s="300"/>
      <c r="D2" s="300"/>
      <c r="E2" s="300"/>
      <c r="F2" s="300"/>
      <c r="G2" s="300"/>
      <c r="H2" s="300"/>
      <c r="I2" s="301"/>
      <c r="J2" s="10"/>
    </row>
    <row r="3" spans="1:10" ht="15" customHeight="1" x14ac:dyDescent="0.2">
      <c r="A3" s="90" t="s">
        <v>129</v>
      </c>
      <c r="B3" s="55"/>
      <c r="C3" s="55"/>
      <c r="D3" s="14"/>
      <c r="E3" s="14"/>
      <c r="F3" s="91" t="s">
        <v>130</v>
      </c>
      <c r="G3" s="35"/>
      <c r="H3" s="14"/>
      <c r="I3" s="41"/>
      <c r="J3" s="3"/>
    </row>
    <row r="4" spans="1:10" ht="30" customHeight="1" x14ac:dyDescent="0.25">
      <c r="A4" s="70" t="s">
        <v>131</v>
      </c>
      <c r="B4" s="305"/>
      <c r="C4" s="306"/>
      <c r="D4" s="68"/>
      <c r="E4" s="68"/>
      <c r="F4" s="68" t="s">
        <v>132</v>
      </c>
      <c r="G4" s="269"/>
      <c r="H4" s="270"/>
      <c r="I4" s="271"/>
      <c r="J4" s="4"/>
    </row>
    <row r="5" spans="1:10" ht="15" customHeight="1" x14ac:dyDescent="0.25">
      <c r="A5" s="67"/>
      <c r="B5" s="68"/>
      <c r="C5" s="68"/>
      <c r="D5" s="68"/>
      <c r="E5" s="92" t="s">
        <v>69</v>
      </c>
      <c r="F5" s="68"/>
      <c r="G5" s="68"/>
      <c r="H5" s="68"/>
      <c r="I5" s="69"/>
      <c r="J5" s="4"/>
    </row>
    <row r="6" spans="1:10" ht="15" customHeight="1" x14ac:dyDescent="0.25">
      <c r="A6" s="67"/>
      <c r="B6" s="68"/>
      <c r="C6" s="68"/>
      <c r="D6" s="68"/>
      <c r="E6" s="25"/>
      <c r="F6" s="68"/>
      <c r="G6" s="68"/>
      <c r="H6" s="68"/>
      <c r="I6" s="69"/>
      <c r="J6" s="4"/>
    </row>
    <row r="7" spans="1:10" s="7" customFormat="1" ht="17.25" customHeight="1" x14ac:dyDescent="0.25">
      <c r="A7" s="307" t="s">
        <v>134</v>
      </c>
      <c r="B7" s="308"/>
      <c r="C7" s="68"/>
      <c r="D7" s="68"/>
      <c r="E7" s="68"/>
      <c r="F7" s="68"/>
      <c r="G7" s="68"/>
      <c r="H7" s="68"/>
      <c r="I7" s="69"/>
      <c r="J7" s="5"/>
    </row>
    <row r="8" spans="1:10" s="7" customFormat="1" ht="18.75" customHeight="1" x14ac:dyDescent="0.25">
      <c r="A8" s="54"/>
      <c r="B8" s="68" t="s">
        <v>135</v>
      </c>
      <c r="C8" s="309" t="s">
        <v>380</v>
      </c>
      <c r="D8" s="310"/>
      <c r="E8" s="310"/>
      <c r="F8" s="310"/>
      <c r="G8" s="310"/>
      <c r="H8" s="310"/>
      <c r="I8" s="311"/>
      <c r="J8" s="5"/>
    </row>
    <row r="9" spans="1:10" s="7" customFormat="1" ht="15" customHeight="1" x14ac:dyDescent="0.25">
      <c r="A9" s="54"/>
      <c r="B9" s="68"/>
      <c r="C9" s="312"/>
      <c r="D9" s="313"/>
      <c r="E9" s="313"/>
      <c r="F9" s="313"/>
      <c r="G9" s="313"/>
      <c r="H9" s="313"/>
      <c r="I9" s="314"/>
      <c r="J9" s="5"/>
    </row>
    <row r="10" spans="1:10" s="7" customFormat="1" ht="8.25" customHeight="1" x14ac:dyDescent="0.25">
      <c r="A10" s="67"/>
      <c r="B10" s="68"/>
      <c r="C10" s="68"/>
      <c r="D10" s="68"/>
      <c r="E10" s="68"/>
      <c r="F10" s="68"/>
      <c r="G10" s="68"/>
      <c r="H10" s="68"/>
      <c r="I10" s="69"/>
      <c r="J10" s="5"/>
    </row>
    <row r="11" spans="1:10" s="30" customFormat="1" ht="15" customHeight="1" x14ac:dyDescent="0.25">
      <c r="A11" s="318" t="s">
        <v>190</v>
      </c>
      <c r="B11" s="319"/>
      <c r="C11" s="326" t="s">
        <v>381</v>
      </c>
      <c r="D11" s="327"/>
      <c r="E11" s="320" t="s">
        <v>76</v>
      </c>
      <c r="F11" s="321"/>
      <c r="G11" s="288" t="s">
        <v>60</v>
      </c>
      <c r="H11" s="289"/>
      <c r="I11" s="290"/>
      <c r="J11" s="5"/>
    </row>
    <row r="12" spans="1:10" s="7" customFormat="1" ht="15.75" customHeight="1" x14ac:dyDescent="0.25">
      <c r="A12" s="43" t="s">
        <v>191</v>
      </c>
      <c r="B12" s="68"/>
      <c r="C12" s="64"/>
      <c r="D12" s="75">
        <v>1</v>
      </c>
      <c r="E12" s="68"/>
      <c r="F12" s="68"/>
      <c r="G12" s="93" t="s">
        <v>117</v>
      </c>
      <c r="H12" s="68"/>
      <c r="I12" s="69"/>
      <c r="J12" s="5"/>
    </row>
    <row r="13" spans="1:10" s="7" customFormat="1" ht="18" customHeight="1" x14ac:dyDescent="0.2">
      <c r="A13" s="56"/>
      <c r="B13" s="68"/>
      <c r="C13" s="68"/>
      <c r="D13" s="68"/>
      <c r="E13" s="68"/>
      <c r="F13" s="68"/>
      <c r="G13" s="35"/>
      <c r="H13" s="25"/>
      <c r="I13" s="69"/>
      <c r="J13" s="5"/>
    </row>
    <row r="14" spans="1:10" s="7" customFormat="1" ht="15" customHeight="1" x14ac:dyDescent="0.25">
      <c r="A14" s="42" t="s">
        <v>133</v>
      </c>
      <c r="B14" s="23"/>
      <c r="C14" s="57">
        <v>1048</v>
      </c>
      <c r="D14" s="58" t="s">
        <v>136</v>
      </c>
      <c r="E14" s="84" t="s">
        <v>382</v>
      </c>
      <c r="F14" s="68"/>
      <c r="G14" s="68"/>
      <c r="H14" s="68"/>
      <c r="I14" s="87"/>
      <c r="J14" s="5"/>
    </row>
    <row r="15" spans="1:10" s="7" customFormat="1" ht="17.25" customHeight="1" x14ac:dyDescent="0.25">
      <c r="A15" s="67"/>
      <c r="B15" s="68"/>
      <c r="C15" s="68"/>
      <c r="D15" s="58" t="s">
        <v>137</v>
      </c>
      <c r="E15" s="322" t="s">
        <v>383</v>
      </c>
      <c r="F15" s="323"/>
      <c r="G15" s="323"/>
      <c r="H15" s="323"/>
      <c r="I15" s="324"/>
      <c r="J15" s="5"/>
    </row>
    <row r="16" spans="1:10" s="7" customFormat="1" ht="9" customHeight="1" x14ac:dyDescent="0.25">
      <c r="A16" s="67"/>
      <c r="B16" s="68"/>
      <c r="C16" s="68"/>
      <c r="D16" s="58"/>
      <c r="E16" s="85"/>
      <c r="F16" s="85"/>
      <c r="G16" s="86"/>
      <c r="H16" s="68"/>
      <c r="I16" s="69"/>
      <c r="J16" s="5"/>
    </row>
    <row r="17" spans="1:96" s="7" customFormat="1" ht="15" customHeight="1" x14ac:dyDescent="0.25">
      <c r="A17" s="43" t="s">
        <v>147</v>
      </c>
      <c r="B17" s="68"/>
      <c r="C17" s="285" t="s">
        <v>384</v>
      </c>
      <c r="D17" s="325"/>
      <c r="E17" s="68"/>
      <c r="F17" s="33" t="s">
        <v>77</v>
      </c>
      <c r="G17" s="291" t="s">
        <v>385</v>
      </c>
      <c r="H17" s="292"/>
      <c r="I17" s="293"/>
      <c r="J17" s="95"/>
    </row>
    <row r="18" spans="1:96" s="7" customFormat="1" ht="6" customHeight="1" x14ac:dyDescent="0.25">
      <c r="A18" s="43"/>
      <c r="B18" s="68"/>
      <c r="C18" s="64"/>
      <c r="D18" s="64"/>
      <c r="E18" s="68"/>
      <c r="F18" s="33"/>
      <c r="G18" s="38"/>
      <c r="H18" s="39"/>
      <c r="I18" s="44"/>
      <c r="J18" s="5"/>
    </row>
    <row r="19" spans="1:96" s="7" customFormat="1" ht="15" customHeight="1" x14ac:dyDescent="0.25">
      <c r="A19" s="43" t="s">
        <v>78</v>
      </c>
      <c r="B19" s="68"/>
      <c r="C19" s="315" t="s">
        <v>386</v>
      </c>
      <c r="D19" s="316"/>
      <c r="E19" s="316"/>
      <c r="F19" s="316"/>
      <c r="G19" s="316"/>
      <c r="H19" s="316"/>
      <c r="I19" s="317"/>
      <c r="J19" s="5"/>
    </row>
    <row r="20" spans="1:96" s="7" customFormat="1" ht="6.75" customHeight="1" x14ac:dyDescent="0.25">
      <c r="A20" s="67"/>
      <c r="B20" s="68"/>
      <c r="C20" s="37"/>
      <c r="D20" s="64"/>
      <c r="E20" s="64"/>
      <c r="F20" s="64"/>
      <c r="G20" s="64"/>
      <c r="H20" s="64"/>
      <c r="I20" s="45"/>
      <c r="J20" s="5"/>
    </row>
    <row r="21" spans="1:96" s="7" customFormat="1" ht="18.75" customHeight="1" x14ac:dyDescent="0.25">
      <c r="A21" s="54" t="s">
        <v>139</v>
      </c>
      <c r="B21" s="68"/>
      <c r="C21" s="68"/>
      <c r="D21" s="68"/>
      <c r="E21" s="68"/>
      <c r="F21" s="23"/>
      <c r="G21" s="23"/>
      <c r="H21" s="62"/>
      <c r="I21" s="50"/>
      <c r="J21" s="5"/>
    </row>
    <row r="22" spans="1:96" s="30" customFormat="1" ht="25.5" customHeight="1" x14ac:dyDescent="0.25">
      <c r="A22" s="302" t="s">
        <v>172</v>
      </c>
      <c r="B22" s="303"/>
      <c r="C22" s="303"/>
      <c r="D22" s="303"/>
      <c r="E22" s="303"/>
      <c r="F22" s="303"/>
      <c r="G22" s="303"/>
      <c r="H22" s="303"/>
      <c r="I22" s="304"/>
      <c r="J22" s="29"/>
    </row>
    <row r="23" spans="1:96" s="30" customFormat="1" ht="25.5" customHeight="1" x14ac:dyDescent="0.25">
      <c r="A23" s="65"/>
      <c r="B23" s="73" t="s">
        <v>173</v>
      </c>
      <c r="C23" s="63"/>
      <c r="D23" s="74" t="s">
        <v>174</v>
      </c>
      <c r="E23" s="328"/>
      <c r="F23" s="328"/>
      <c r="G23" s="328"/>
      <c r="H23" s="328"/>
      <c r="I23" s="329"/>
      <c r="J23" s="60"/>
    </row>
    <row r="24" spans="1:96" s="30" customFormat="1" ht="23.25" customHeight="1" x14ac:dyDescent="0.25">
      <c r="A24" s="65"/>
      <c r="B24" s="73" t="s">
        <v>173</v>
      </c>
      <c r="C24" s="98"/>
      <c r="D24" s="74" t="s">
        <v>174</v>
      </c>
      <c r="E24" s="294"/>
      <c r="F24" s="294"/>
      <c r="G24" s="294"/>
      <c r="H24" s="294"/>
      <c r="I24" s="295"/>
      <c r="J24" s="29"/>
    </row>
    <row r="25" spans="1:96" s="30" customFormat="1" ht="23.25" customHeight="1" x14ac:dyDescent="0.25">
      <c r="A25" s="65"/>
      <c r="B25" s="73" t="s">
        <v>173</v>
      </c>
      <c r="C25" s="98"/>
      <c r="D25" s="74" t="s">
        <v>174</v>
      </c>
      <c r="E25" s="294"/>
      <c r="F25" s="294"/>
      <c r="G25" s="294"/>
      <c r="H25" s="294"/>
      <c r="I25" s="295"/>
      <c r="J25" s="29"/>
    </row>
    <row r="26" spans="1:96" s="30" customFormat="1" ht="23.25" customHeight="1" x14ac:dyDescent="0.25">
      <c r="A26" s="65"/>
      <c r="B26" s="73" t="s">
        <v>173</v>
      </c>
      <c r="C26" s="98"/>
      <c r="D26" s="74" t="s">
        <v>174</v>
      </c>
      <c r="E26" s="294"/>
      <c r="F26" s="294"/>
      <c r="G26" s="294"/>
      <c r="H26" s="294"/>
      <c r="I26" s="295"/>
      <c r="J26" s="29"/>
    </row>
    <row r="27" spans="1:96" s="30" customFormat="1" ht="24" customHeight="1" x14ac:dyDescent="0.25">
      <c r="A27" s="65"/>
      <c r="B27" s="73" t="s">
        <v>173</v>
      </c>
      <c r="C27" s="98"/>
      <c r="D27" s="74" t="s">
        <v>174</v>
      </c>
      <c r="E27" s="294"/>
      <c r="F27" s="294"/>
      <c r="G27" s="294"/>
      <c r="H27" s="294"/>
      <c r="I27" s="295"/>
      <c r="J27" s="217"/>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8"/>
      <c r="AZ27" s="218"/>
      <c r="BA27" s="218"/>
      <c r="BB27" s="218"/>
      <c r="BC27" s="218"/>
      <c r="BD27" s="218"/>
      <c r="BE27" s="218"/>
      <c r="BF27" s="218"/>
      <c r="BG27" s="218"/>
      <c r="BH27" s="218"/>
      <c r="BI27" s="218"/>
      <c r="BJ27" s="218"/>
      <c r="BK27" s="218"/>
      <c r="BL27" s="218"/>
      <c r="BM27" s="218"/>
      <c r="BN27" s="218"/>
      <c r="BO27" s="218"/>
      <c r="BP27" s="218"/>
      <c r="BQ27" s="218"/>
      <c r="BR27" s="218"/>
      <c r="BS27" s="218"/>
      <c r="BT27" s="218"/>
      <c r="BU27" s="218"/>
      <c r="BV27" s="218"/>
      <c r="BW27" s="218"/>
      <c r="BX27" s="218"/>
      <c r="BY27" s="218"/>
      <c r="BZ27" s="218"/>
      <c r="CA27" s="218"/>
      <c r="CB27" s="218"/>
      <c r="CC27" s="218"/>
      <c r="CD27" s="218"/>
      <c r="CE27" s="218"/>
      <c r="CF27" s="218"/>
      <c r="CG27" s="218"/>
      <c r="CH27" s="218"/>
      <c r="CI27" s="218"/>
      <c r="CJ27" s="218"/>
      <c r="CK27" s="218"/>
      <c r="CL27" s="218"/>
      <c r="CM27" s="218"/>
      <c r="CN27" s="218"/>
      <c r="CO27" s="218"/>
      <c r="CP27" s="218"/>
      <c r="CQ27" s="218"/>
      <c r="CR27" s="218"/>
    </row>
    <row r="28" spans="1:96" s="35" customFormat="1" ht="15.75" customHeight="1" x14ac:dyDescent="0.25">
      <c r="A28" s="65"/>
      <c r="B28" s="34"/>
      <c r="C28" s="40"/>
      <c r="D28" s="40"/>
      <c r="E28" s="279"/>
      <c r="F28" s="279"/>
      <c r="G28" s="279"/>
      <c r="H28" s="279"/>
      <c r="I28" s="69"/>
      <c r="J28" s="219"/>
      <c r="K28" s="220"/>
      <c r="L28" s="220"/>
      <c r="M28" s="220"/>
      <c r="N28" s="220"/>
      <c r="O28" s="220"/>
      <c r="P28" s="220"/>
      <c r="Q28" s="220"/>
      <c r="R28" s="220"/>
      <c r="S28" s="220"/>
      <c r="T28" s="220"/>
      <c r="U28" s="220"/>
      <c r="V28" s="220"/>
      <c r="W28" s="220"/>
      <c r="X28" s="220"/>
      <c r="Y28" s="220"/>
      <c r="Z28" s="220"/>
      <c r="AA28" s="220"/>
      <c r="AB28" s="220"/>
      <c r="AC28" s="220"/>
      <c r="AD28" s="220"/>
      <c r="AE28" s="220"/>
      <c r="AF28" s="220"/>
      <c r="AG28" s="220"/>
      <c r="AH28" s="220"/>
      <c r="AI28" s="220"/>
      <c r="AJ28" s="220"/>
      <c r="AK28" s="220"/>
      <c r="AL28" s="220"/>
      <c r="AM28" s="220"/>
      <c r="AN28" s="220"/>
      <c r="AO28" s="220"/>
      <c r="AP28" s="220"/>
      <c r="AQ28" s="220"/>
      <c r="AR28" s="220"/>
      <c r="AS28" s="220"/>
      <c r="AT28" s="220"/>
      <c r="AU28" s="220"/>
      <c r="AV28" s="220"/>
      <c r="AW28" s="220"/>
      <c r="AX28" s="220"/>
      <c r="AY28" s="220"/>
      <c r="AZ28" s="220"/>
      <c r="BA28" s="220"/>
      <c r="BB28" s="220"/>
      <c r="BC28" s="220"/>
      <c r="BD28" s="220"/>
      <c r="BE28" s="220"/>
      <c r="BF28" s="220"/>
      <c r="BG28" s="220"/>
      <c r="BH28" s="220"/>
      <c r="BI28" s="220"/>
      <c r="BJ28" s="220"/>
      <c r="BK28" s="220"/>
      <c r="BL28" s="220"/>
      <c r="BM28" s="220"/>
      <c r="BN28" s="220"/>
      <c r="BO28" s="220"/>
      <c r="BP28" s="220"/>
      <c r="BQ28" s="220"/>
      <c r="BR28" s="220"/>
      <c r="BS28" s="220"/>
      <c r="BT28" s="220"/>
      <c r="BU28" s="220"/>
      <c r="BV28" s="220"/>
      <c r="BW28" s="220"/>
      <c r="BX28" s="220"/>
      <c r="BY28" s="220"/>
      <c r="BZ28" s="220"/>
      <c r="CA28" s="220"/>
      <c r="CB28" s="220"/>
      <c r="CC28" s="220"/>
      <c r="CD28" s="220"/>
      <c r="CE28" s="220"/>
      <c r="CF28" s="220"/>
      <c r="CG28" s="220"/>
      <c r="CH28" s="220"/>
      <c r="CI28" s="220"/>
      <c r="CJ28" s="220"/>
      <c r="CK28" s="220"/>
      <c r="CL28" s="220"/>
      <c r="CM28" s="220"/>
      <c r="CN28" s="220"/>
      <c r="CO28" s="220"/>
      <c r="CP28" s="220"/>
      <c r="CQ28" s="220"/>
      <c r="CR28" s="220"/>
    </row>
    <row r="29" spans="1:96" ht="15" customHeight="1" x14ac:dyDescent="0.25">
      <c r="A29" s="54" t="s">
        <v>138</v>
      </c>
      <c r="B29" s="68"/>
      <c r="C29" s="68"/>
      <c r="D29" s="68"/>
      <c r="E29" s="64" t="s">
        <v>118</v>
      </c>
      <c r="F29" s="285" t="s">
        <v>387</v>
      </c>
      <c r="G29" s="286"/>
      <c r="H29" s="286"/>
      <c r="I29" s="287"/>
      <c r="J29" s="4"/>
      <c r="L29" s="7"/>
    </row>
    <row r="30" spans="1:96" ht="15" customHeight="1" x14ac:dyDescent="0.25">
      <c r="A30" s="46"/>
      <c r="B30" s="68"/>
      <c r="C30" s="68"/>
      <c r="D30" s="68"/>
      <c r="E30" s="68"/>
      <c r="F30" s="68"/>
      <c r="G30" s="68"/>
      <c r="H30" s="68"/>
      <c r="I30" s="69"/>
      <c r="J30" s="4"/>
      <c r="L30" s="7"/>
    </row>
    <row r="31" spans="1:96" ht="15" customHeight="1" x14ac:dyDescent="0.25">
      <c r="A31" s="54" t="s">
        <v>161</v>
      </c>
      <c r="B31" s="68"/>
      <c r="C31" s="36"/>
      <c r="D31" s="36"/>
      <c r="E31" s="64" t="s">
        <v>118</v>
      </c>
      <c r="F31" s="285" t="s">
        <v>388</v>
      </c>
      <c r="G31" s="286"/>
      <c r="H31" s="286"/>
      <c r="I31" s="287"/>
      <c r="J31" s="4"/>
      <c r="L31" s="7"/>
    </row>
    <row r="32" spans="1:96" ht="13.5" customHeight="1" x14ac:dyDescent="0.25">
      <c r="A32" s="94" t="s">
        <v>162</v>
      </c>
      <c r="B32" s="68"/>
      <c r="C32" s="68"/>
      <c r="D32" s="68"/>
      <c r="E32" s="68"/>
      <c r="F32" s="68"/>
      <c r="G32" s="68"/>
      <c r="H32" s="68"/>
      <c r="I32" s="69"/>
      <c r="J32" s="4"/>
      <c r="L32" s="7"/>
    </row>
    <row r="33" spans="1:12" ht="15" customHeight="1" x14ac:dyDescent="0.25">
      <c r="A33" s="67"/>
      <c r="B33" s="68"/>
      <c r="C33" s="279"/>
      <c r="D33" s="279"/>
      <c r="E33" s="61" t="s">
        <v>147</v>
      </c>
      <c r="F33" s="285" t="s">
        <v>389</v>
      </c>
      <c r="G33" s="286"/>
      <c r="H33" s="286"/>
      <c r="I33" s="287"/>
      <c r="J33" s="4"/>
      <c r="L33" s="7"/>
    </row>
    <row r="34" spans="1:12" ht="13.5" customHeight="1" x14ac:dyDescent="0.25">
      <c r="A34" s="67"/>
      <c r="B34" s="68"/>
      <c r="C34" s="68"/>
      <c r="D34" s="68"/>
      <c r="E34" s="68"/>
      <c r="F34" s="68"/>
      <c r="G34" s="68"/>
      <c r="H34" s="68"/>
      <c r="I34" s="69"/>
      <c r="J34" s="4"/>
    </row>
    <row r="35" spans="1:12" ht="15" customHeight="1" x14ac:dyDescent="0.25">
      <c r="A35" s="67"/>
      <c r="B35" s="68"/>
      <c r="C35" s="64"/>
      <c r="D35" s="64"/>
      <c r="E35" s="68" t="s">
        <v>119</v>
      </c>
      <c r="F35" s="285" t="s">
        <v>390</v>
      </c>
      <c r="G35" s="286"/>
      <c r="H35" s="286"/>
      <c r="I35" s="287"/>
      <c r="J35" s="4"/>
    </row>
    <row r="36" spans="1:12" ht="15" customHeight="1" x14ac:dyDescent="0.25">
      <c r="A36" s="54"/>
      <c r="B36" s="55"/>
      <c r="C36" s="55"/>
      <c r="D36" s="55"/>
      <c r="E36" s="68"/>
      <c r="F36" s="68"/>
      <c r="G36" s="68"/>
      <c r="H36" s="68"/>
      <c r="I36" s="69"/>
    </row>
    <row r="37" spans="1:12" ht="30" customHeight="1" x14ac:dyDescent="0.25">
      <c r="A37" s="280" t="s">
        <v>163</v>
      </c>
      <c r="B37" s="281"/>
      <c r="C37" s="282" t="s">
        <v>105</v>
      </c>
      <c r="D37" s="283"/>
      <c r="E37" s="59"/>
      <c r="F37" s="68"/>
      <c r="G37" s="68"/>
      <c r="H37" s="47"/>
      <c r="I37" s="48"/>
    </row>
    <row r="38" spans="1:12" ht="15.75" thickBot="1" x14ac:dyDescent="0.3">
      <c r="A38" s="52"/>
      <c r="B38" s="53"/>
      <c r="C38" s="278" t="s">
        <v>116</v>
      </c>
      <c r="D38" s="278"/>
      <c r="E38" s="53"/>
      <c r="F38" s="68"/>
      <c r="G38" s="68"/>
      <c r="H38" s="47"/>
      <c r="I38" s="48"/>
    </row>
    <row r="39" spans="1:12" ht="15" customHeight="1" thickTop="1" x14ac:dyDescent="0.25">
      <c r="A39" s="272" t="s">
        <v>164</v>
      </c>
      <c r="B39" s="273"/>
      <c r="C39" s="273"/>
      <c r="D39" s="77" t="s">
        <v>141</v>
      </c>
      <c r="E39" s="76"/>
      <c r="F39" s="277" t="s">
        <v>176</v>
      </c>
      <c r="G39" s="274" t="s">
        <v>111</v>
      </c>
      <c r="H39" s="68"/>
      <c r="I39" s="51"/>
      <c r="K39" s="27"/>
    </row>
    <row r="40" spans="1:12" ht="15" customHeight="1" x14ac:dyDescent="0.25">
      <c r="A40" s="49"/>
      <c r="B40" s="62"/>
      <c r="C40" s="62"/>
      <c r="D40" s="284" t="s">
        <v>116</v>
      </c>
      <c r="E40" s="284"/>
      <c r="F40" s="277"/>
      <c r="G40" s="275"/>
      <c r="H40" s="68"/>
      <c r="I40" s="51"/>
    </row>
    <row r="41" spans="1:12" ht="24" customHeight="1" thickBot="1" x14ac:dyDescent="0.3">
      <c r="A41" s="96"/>
      <c r="B41" s="35"/>
      <c r="C41" s="35"/>
      <c r="D41" s="35"/>
      <c r="E41" s="35"/>
      <c r="F41" s="277"/>
      <c r="G41" s="276"/>
      <c r="H41" s="68"/>
      <c r="I41" s="69"/>
    </row>
    <row r="42" spans="1:12" ht="15" customHeight="1" thickTop="1" x14ac:dyDescent="0.25">
      <c r="A42" s="96"/>
      <c r="B42" s="35"/>
      <c r="C42" s="35"/>
      <c r="D42" s="35"/>
      <c r="E42" s="35"/>
      <c r="F42" s="62"/>
      <c r="G42" s="284" t="s">
        <v>116</v>
      </c>
      <c r="H42" s="284"/>
      <c r="I42" s="50"/>
    </row>
    <row r="43" spans="1:12" ht="15" customHeight="1" x14ac:dyDescent="0.25">
      <c r="A43" s="49"/>
      <c r="B43" s="62"/>
      <c r="C43" s="62"/>
      <c r="D43" s="66"/>
      <c r="E43" s="66"/>
      <c r="F43" s="62"/>
      <c r="G43" s="66"/>
      <c r="H43" s="66"/>
      <c r="I43" s="50"/>
    </row>
    <row r="44" spans="1:12" ht="16.5" customHeight="1" x14ac:dyDescent="0.25">
      <c r="A44" s="49"/>
      <c r="B44" s="62"/>
      <c r="C44" s="62"/>
      <c r="D44" s="66"/>
      <c r="E44" s="66"/>
      <c r="F44" s="62"/>
      <c r="G44" s="66"/>
      <c r="H44" s="66"/>
      <c r="I44" s="50"/>
    </row>
    <row r="45" spans="1:12" ht="15" customHeight="1" thickBot="1" x14ac:dyDescent="0.3">
      <c r="A45" s="17"/>
      <c r="B45" s="18"/>
      <c r="C45" s="18"/>
      <c r="D45" s="18"/>
      <c r="E45" s="18"/>
      <c r="F45" s="18"/>
      <c r="G45" s="18"/>
      <c r="H45" s="18"/>
      <c r="I45" s="19"/>
    </row>
    <row r="47" spans="1:12" x14ac:dyDescent="0.25">
      <c r="A47" s="79" t="s">
        <v>112</v>
      </c>
      <c r="B47" s="79" t="s">
        <v>102</v>
      </c>
      <c r="C47" s="79" t="s">
        <v>60</v>
      </c>
      <c r="D47" s="80" t="s">
        <v>96</v>
      </c>
      <c r="E47" s="81" t="s">
        <v>90</v>
      </c>
      <c r="F47" s="80" t="s">
        <v>108</v>
      </c>
      <c r="G47" s="80"/>
      <c r="H47" s="80" t="s">
        <v>110</v>
      </c>
      <c r="I47" s="2"/>
    </row>
    <row r="48" spans="1:12" x14ac:dyDescent="0.25">
      <c r="A48" s="79" t="s">
        <v>120</v>
      </c>
      <c r="B48" s="79" t="s">
        <v>103</v>
      </c>
      <c r="C48" s="79" t="s">
        <v>59</v>
      </c>
      <c r="D48" s="80" t="s">
        <v>98</v>
      </c>
      <c r="E48" s="81" t="s">
        <v>91</v>
      </c>
      <c r="F48" s="80" t="s">
        <v>109</v>
      </c>
      <c r="G48" s="78"/>
      <c r="H48" s="80" t="s">
        <v>111</v>
      </c>
      <c r="I48" s="2"/>
    </row>
    <row r="49" spans="1:9" x14ac:dyDescent="0.25">
      <c r="A49" s="80" t="s">
        <v>121</v>
      </c>
      <c r="B49" s="79" t="s">
        <v>104</v>
      </c>
      <c r="C49" s="80"/>
      <c r="D49" s="80" t="s">
        <v>97</v>
      </c>
      <c r="E49" s="80"/>
      <c r="F49" s="80"/>
      <c r="G49" s="78" t="s">
        <v>175</v>
      </c>
      <c r="H49" s="80" t="s">
        <v>146</v>
      </c>
      <c r="I49" s="2"/>
    </row>
    <row r="50" spans="1:9" x14ac:dyDescent="0.25">
      <c r="A50" s="80" t="s">
        <v>122</v>
      </c>
      <c r="B50" s="79" t="s">
        <v>105</v>
      </c>
      <c r="C50" s="80"/>
      <c r="D50" s="80" t="s">
        <v>95</v>
      </c>
      <c r="E50" s="80"/>
      <c r="F50" s="80"/>
      <c r="G50" s="78" t="s">
        <v>140</v>
      </c>
      <c r="H50" s="80"/>
      <c r="I50" s="2"/>
    </row>
    <row r="51" spans="1:9" x14ac:dyDescent="0.25">
      <c r="A51" s="80" t="s">
        <v>123</v>
      </c>
      <c r="B51" s="80"/>
      <c r="C51" s="80"/>
      <c r="D51" s="80" t="s">
        <v>99</v>
      </c>
      <c r="E51" s="80"/>
      <c r="F51" s="80"/>
      <c r="G51" s="78" t="s">
        <v>141</v>
      </c>
      <c r="H51" s="80"/>
      <c r="I51" s="2"/>
    </row>
    <row r="52" spans="1:9" x14ac:dyDescent="0.25">
      <c r="A52" s="80" t="s">
        <v>113</v>
      </c>
      <c r="B52" s="80"/>
      <c r="C52" s="80"/>
      <c r="D52" s="80" t="s">
        <v>100</v>
      </c>
      <c r="E52" s="80"/>
      <c r="F52" s="80"/>
      <c r="G52" s="78" t="s">
        <v>165</v>
      </c>
      <c r="H52" s="80"/>
      <c r="I52" s="2"/>
    </row>
    <row r="53" spans="1:9" x14ac:dyDescent="0.25">
      <c r="A53" s="79" t="s">
        <v>114</v>
      </c>
      <c r="B53" s="80"/>
      <c r="C53" s="80"/>
      <c r="D53" s="80" t="s">
        <v>101</v>
      </c>
      <c r="E53" s="80"/>
      <c r="F53" s="80"/>
      <c r="G53" s="78"/>
      <c r="H53" s="80"/>
      <c r="I53" s="2"/>
    </row>
    <row r="54" spans="1:9" x14ac:dyDescent="0.25">
      <c r="A54" s="79" t="s">
        <v>115</v>
      </c>
      <c r="B54" s="80"/>
      <c r="C54" s="80"/>
      <c r="D54" s="80"/>
      <c r="E54" s="80"/>
      <c r="F54" s="80"/>
      <c r="G54" s="82"/>
      <c r="H54" s="80"/>
      <c r="I54" s="2"/>
    </row>
    <row r="55" spans="1:9" x14ac:dyDescent="0.25">
      <c r="A55" s="2"/>
      <c r="B55" s="2"/>
      <c r="C55" s="2"/>
      <c r="D55" s="2"/>
      <c r="E55" s="2"/>
      <c r="F55" s="2"/>
      <c r="G55" s="83"/>
      <c r="H55" s="2"/>
      <c r="I55" s="2"/>
    </row>
  </sheetData>
  <sheetProtection password="C7A3" sheet="1" objects="1" scenarios="1" insertRows="0"/>
  <mergeCells count="35">
    <mergeCell ref="A1:I1"/>
    <mergeCell ref="A2:I2"/>
    <mergeCell ref="C33:D33"/>
    <mergeCell ref="F29:I29"/>
    <mergeCell ref="A22:I22"/>
    <mergeCell ref="B4:C4"/>
    <mergeCell ref="A7:B7"/>
    <mergeCell ref="C8:I9"/>
    <mergeCell ref="C19:I19"/>
    <mergeCell ref="A11:B11"/>
    <mergeCell ref="E11:F11"/>
    <mergeCell ref="E15:I15"/>
    <mergeCell ref="C17:D17"/>
    <mergeCell ref="C11:D11"/>
    <mergeCell ref="E23:I23"/>
    <mergeCell ref="E24:I24"/>
    <mergeCell ref="G42:H42"/>
    <mergeCell ref="F33:I33"/>
    <mergeCell ref="F35:I35"/>
    <mergeCell ref="F31:I31"/>
    <mergeCell ref="G11:I11"/>
    <mergeCell ref="G17:I17"/>
    <mergeCell ref="E25:I25"/>
    <mergeCell ref="E26:I26"/>
    <mergeCell ref="E27:I27"/>
    <mergeCell ref="G4:I4"/>
    <mergeCell ref="A39:C39"/>
    <mergeCell ref="G39:G41"/>
    <mergeCell ref="F39:F41"/>
    <mergeCell ref="C38:D38"/>
    <mergeCell ref="E28:F28"/>
    <mergeCell ref="G28:H28"/>
    <mergeCell ref="A37:B37"/>
    <mergeCell ref="C37:D37"/>
    <mergeCell ref="D40:E40"/>
  </mergeCells>
  <phoneticPr fontId="0" type="noConversion"/>
  <dataValidations xWindow="611" yWindow="459" count="4">
    <dataValidation type="list" allowBlank="1" showInputMessage="1" showErrorMessage="1" sqref="C37">
      <formula1>$B$47:$B$50</formula1>
    </dataValidation>
    <dataValidation type="list" allowBlank="1" showInputMessage="1" showErrorMessage="1" sqref="G11:I11">
      <formula1>$C$47:$C$48</formula1>
    </dataValidation>
    <dataValidation type="list" allowBlank="1" showInputMessage="1" showErrorMessage="1" sqref="G39:G41">
      <formula1>$H$47:$H$49</formula1>
    </dataValidation>
    <dataValidation type="list" allowBlank="1" showInputMessage="1" showErrorMessage="1" sqref="D39">
      <formula1>$G$49:$G$52</formula1>
    </dataValidation>
  </dataValidations>
  <pageMargins left="0.23622047244094491" right="0.23622047244094491" top="0.74803149606299213" bottom="0.74803149606299213"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3">
    <pageSetUpPr fitToPage="1"/>
  </sheetPr>
  <dimension ref="A1:P34"/>
  <sheetViews>
    <sheetView topLeftCell="A29" zoomScaleNormal="100" zoomScaleSheetLayoutView="110" workbookViewId="0">
      <selection activeCell="E32" sqref="E32"/>
    </sheetView>
  </sheetViews>
  <sheetFormatPr defaultRowHeight="15" x14ac:dyDescent="0.25"/>
  <cols>
    <col min="1" max="1" width="12.140625" style="6" customWidth="1"/>
    <col min="2" max="4" width="12" style="6" customWidth="1"/>
    <col min="5" max="5" width="9" style="6" customWidth="1"/>
    <col min="6" max="7" width="12" style="6" customWidth="1"/>
    <col min="8" max="8" width="9.5703125" style="6" customWidth="1"/>
    <col min="9" max="9" width="10.7109375" style="6" customWidth="1"/>
    <col min="10" max="16384" width="9.140625" style="6"/>
  </cols>
  <sheetData>
    <row r="1" spans="1:16" ht="30" customHeight="1" x14ac:dyDescent="0.25">
      <c r="A1" s="296" t="s">
        <v>370</v>
      </c>
      <c r="B1" s="297"/>
      <c r="C1" s="297"/>
      <c r="D1" s="297"/>
      <c r="E1" s="297"/>
      <c r="F1" s="297"/>
      <c r="G1" s="297"/>
      <c r="H1" s="298"/>
      <c r="I1" s="367"/>
      <c r="J1" s="368"/>
      <c r="K1" s="368"/>
      <c r="L1" s="368"/>
      <c r="M1" s="368"/>
      <c r="N1" s="368"/>
      <c r="O1" s="368"/>
      <c r="P1" s="368"/>
    </row>
    <row r="2" spans="1:16" ht="24" customHeight="1" x14ac:dyDescent="0.25">
      <c r="A2" s="337" t="s">
        <v>43</v>
      </c>
      <c r="B2" s="338"/>
      <c r="C2" s="338"/>
      <c r="D2" s="338"/>
      <c r="E2" s="338"/>
      <c r="F2" s="338"/>
      <c r="G2" s="338"/>
      <c r="H2" s="339"/>
      <c r="I2" s="369"/>
      <c r="J2" s="370"/>
      <c r="K2" s="370"/>
      <c r="L2" s="370"/>
      <c r="M2" s="370"/>
      <c r="N2" s="370"/>
      <c r="O2" s="370"/>
      <c r="P2" s="370"/>
    </row>
    <row r="3" spans="1:16" x14ac:dyDescent="0.25">
      <c r="A3" s="371" t="s">
        <v>50</v>
      </c>
      <c r="B3" s="340"/>
      <c r="C3" s="340"/>
      <c r="D3" s="340"/>
      <c r="E3" s="340"/>
      <c r="F3" s="340"/>
      <c r="G3" s="340"/>
      <c r="H3" s="372"/>
      <c r="I3" s="2"/>
    </row>
    <row r="4" spans="1:16" ht="38.25" customHeight="1" x14ac:dyDescent="0.25">
      <c r="A4" s="351" t="str">
        <f>'2. intézményi adatlap'!C8</f>
        <v>Újpesti Csokonai Vitéz Mihály Általános Iskola és Gimnázium</v>
      </c>
      <c r="B4" s="352"/>
      <c r="C4" s="352"/>
      <c r="D4" s="352"/>
      <c r="E4" s="352"/>
      <c r="F4" s="352"/>
      <c r="G4" s="352"/>
      <c r="H4" s="353"/>
      <c r="I4" s="12"/>
    </row>
    <row r="5" spans="1:16" ht="45" customHeight="1" x14ac:dyDescent="0.25">
      <c r="A5" s="348" t="s">
        <v>106</v>
      </c>
      <c r="B5" s="349"/>
      <c r="C5" s="349"/>
      <c r="D5" s="349"/>
      <c r="E5" s="349"/>
      <c r="F5" s="349"/>
      <c r="G5" s="349"/>
      <c r="H5" s="350"/>
      <c r="I5" s="11"/>
    </row>
    <row r="6" spans="1:16" ht="15" customHeight="1" x14ac:dyDescent="0.25">
      <c r="A6" s="67"/>
      <c r="B6" s="68"/>
      <c r="C6" s="68"/>
      <c r="D6" s="68"/>
      <c r="E6" s="68"/>
      <c r="F6" s="68"/>
      <c r="G6" s="68"/>
      <c r="H6" s="69"/>
    </row>
    <row r="7" spans="1:16" x14ac:dyDescent="0.25">
      <c r="A7" s="67" t="s">
        <v>45</v>
      </c>
      <c r="B7" s="334" t="s">
        <v>391</v>
      </c>
      <c r="C7" s="335"/>
      <c r="D7" s="336"/>
      <c r="E7" s="23"/>
      <c r="F7" s="68"/>
      <c r="G7" s="68"/>
      <c r="H7" s="69"/>
      <c r="I7" s="7"/>
    </row>
    <row r="8" spans="1:16" x14ac:dyDescent="0.25">
      <c r="A8" s="67"/>
      <c r="B8" s="68"/>
      <c r="C8" s="68"/>
      <c r="D8" s="68"/>
      <c r="E8" s="68"/>
      <c r="F8" s="330"/>
      <c r="G8" s="330"/>
      <c r="H8" s="331"/>
      <c r="I8" s="7"/>
    </row>
    <row r="9" spans="1:16" x14ac:dyDescent="0.25">
      <c r="A9" s="67"/>
      <c r="B9" s="68"/>
      <c r="C9" s="68"/>
      <c r="D9" s="68"/>
      <c r="E9" s="62" t="s">
        <v>160</v>
      </c>
      <c r="F9" s="332"/>
      <c r="G9" s="332"/>
      <c r="H9" s="333"/>
      <c r="I9" s="7"/>
    </row>
    <row r="10" spans="1:16" x14ac:dyDescent="0.25">
      <c r="A10" s="67"/>
      <c r="B10" s="68"/>
      <c r="C10" s="68"/>
      <c r="D10" s="68"/>
      <c r="E10" s="68"/>
      <c r="F10" s="357" t="s">
        <v>51</v>
      </c>
      <c r="G10" s="357"/>
      <c r="H10" s="358"/>
      <c r="I10" s="13"/>
    </row>
    <row r="11" spans="1:16" x14ac:dyDescent="0.25">
      <c r="A11" s="67"/>
      <c r="B11" s="68"/>
      <c r="C11" s="68"/>
      <c r="D11" s="68"/>
      <c r="E11" s="68"/>
      <c r="F11" s="362" t="s">
        <v>107</v>
      </c>
      <c r="G11" s="362"/>
      <c r="H11" s="363"/>
      <c r="I11" s="13"/>
    </row>
    <row r="12" spans="1:16" x14ac:dyDescent="0.25">
      <c r="A12" s="67" t="s">
        <v>44</v>
      </c>
      <c r="B12" s="68"/>
      <c r="C12" s="68"/>
      <c r="D12" s="68"/>
      <c r="E12" s="68"/>
      <c r="F12" s="68"/>
      <c r="G12" s="68"/>
      <c r="H12" s="69"/>
    </row>
    <row r="13" spans="1:16" x14ac:dyDescent="0.25">
      <c r="A13" s="67"/>
      <c r="B13" s="68"/>
      <c r="C13" s="68"/>
      <c r="D13" s="68"/>
      <c r="E13" s="68"/>
      <c r="F13" s="68"/>
      <c r="G13" s="68"/>
      <c r="H13" s="69"/>
    </row>
    <row r="14" spans="1:16" ht="9.75" customHeight="1" x14ac:dyDescent="0.25">
      <c r="A14" s="67"/>
      <c r="B14" s="68"/>
      <c r="C14" s="68"/>
      <c r="D14" s="68"/>
      <c r="E14" s="68"/>
      <c r="F14" s="68"/>
      <c r="G14" s="68"/>
      <c r="H14" s="69"/>
    </row>
    <row r="15" spans="1:16" x14ac:dyDescent="0.25">
      <c r="A15" s="67"/>
      <c r="B15" s="330"/>
      <c r="C15" s="330"/>
      <c r="D15" s="330"/>
      <c r="E15" s="68"/>
      <c r="F15" s="330"/>
      <c r="G15" s="330"/>
      <c r="H15" s="331"/>
    </row>
    <row r="16" spans="1:16" x14ac:dyDescent="0.25">
      <c r="A16" s="67"/>
      <c r="B16" s="332"/>
      <c r="C16" s="332"/>
      <c r="D16" s="332"/>
      <c r="E16" s="68"/>
      <c r="F16" s="332"/>
      <c r="G16" s="332"/>
      <c r="H16" s="333"/>
    </row>
    <row r="17" spans="1:9" x14ac:dyDescent="0.25">
      <c r="A17" s="67"/>
      <c r="B17" s="357" t="s">
        <v>51</v>
      </c>
      <c r="C17" s="357"/>
      <c r="D17" s="357"/>
      <c r="E17" s="68"/>
      <c r="F17" s="357" t="s">
        <v>51</v>
      </c>
      <c r="G17" s="357"/>
      <c r="H17" s="358"/>
    </row>
    <row r="18" spans="1:9" x14ac:dyDescent="0.25">
      <c r="A18" s="20" t="s">
        <v>46</v>
      </c>
      <c r="B18" s="364" t="s">
        <v>461</v>
      </c>
      <c r="C18" s="365"/>
      <c r="D18" s="366"/>
      <c r="E18" s="23" t="s">
        <v>46</v>
      </c>
      <c r="F18" s="364" t="s">
        <v>462</v>
      </c>
      <c r="G18" s="365"/>
      <c r="H18" s="373"/>
      <c r="I18" s="7"/>
    </row>
    <row r="19" spans="1:9" x14ac:dyDescent="0.25">
      <c r="A19" s="67"/>
      <c r="B19" s="68"/>
      <c r="C19" s="68"/>
      <c r="D19" s="68"/>
      <c r="E19" s="68"/>
      <c r="F19" s="68"/>
      <c r="G19" s="68"/>
      <c r="H19" s="69"/>
    </row>
    <row r="20" spans="1:9" x14ac:dyDescent="0.25">
      <c r="A20" s="16"/>
      <c r="B20" s="362" t="s">
        <v>170</v>
      </c>
      <c r="C20" s="362"/>
      <c r="D20" s="362"/>
      <c r="E20" s="68"/>
      <c r="F20" s="362" t="s">
        <v>47</v>
      </c>
      <c r="G20" s="362"/>
      <c r="H20" s="363"/>
    </row>
    <row r="21" spans="1:9" x14ac:dyDescent="0.25">
      <c r="A21" s="16"/>
      <c r="B21" s="71"/>
      <c r="C21" s="71"/>
      <c r="D21" s="71"/>
      <c r="E21" s="68"/>
      <c r="F21" s="71"/>
      <c r="G21" s="71"/>
      <c r="H21" s="72"/>
    </row>
    <row r="22" spans="1:9" x14ac:dyDescent="0.25">
      <c r="A22" s="16" t="s">
        <v>50</v>
      </c>
      <c r="B22" s="71"/>
      <c r="C22" s="71"/>
      <c r="D22" s="71"/>
      <c r="E22" s="68"/>
      <c r="F22" s="71"/>
      <c r="G22" s="71"/>
      <c r="H22" s="72"/>
    </row>
    <row r="23" spans="1:9" ht="38.25" customHeight="1" x14ac:dyDescent="0.25">
      <c r="A23" s="351" t="str">
        <f>'2. intézményi adatlap'!C8</f>
        <v>Újpesti Csokonai Vitéz Mihály Általános Iskola és Gimnázium</v>
      </c>
      <c r="B23" s="352"/>
      <c r="C23" s="352"/>
      <c r="D23" s="352"/>
      <c r="E23" s="352"/>
      <c r="F23" s="352"/>
      <c r="G23" s="352"/>
      <c r="H23" s="353"/>
    </row>
    <row r="24" spans="1:9" ht="36" customHeight="1" x14ac:dyDescent="0.25">
      <c r="A24" s="348" t="s">
        <v>187</v>
      </c>
      <c r="B24" s="349"/>
      <c r="C24" s="349"/>
      <c r="D24" s="349"/>
      <c r="E24" s="349"/>
      <c r="F24" s="349"/>
      <c r="G24" s="349"/>
      <c r="H24" s="350"/>
    </row>
    <row r="25" spans="1:9" x14ac:dyDescent="0.25">
      <c r="A25" s="67" t="s">
        <v>45</v>
      </c>
      <c r="B25" s="354" t="s">
        <v>391</v>
      </c>
      <c r="C25" s="355"/>
      <c r="D25" s="356"/>
      <c r="E25" s="68"/>
      <c r="F25" s="68"/>
      <c r="G25" s="68"/>
      <c r="H25" s="69"/>
    </row>
    <row r="26" spans="1:9" x14ac:dyDescent="0.25">
      <c r="A26" s="67"/>
      <c r="B26" s="68"/>
      <c r="C26" s="68"/>
      <c r="D26" s="68"/>
      <c r="E26" s="68"/>
      <c r="F26" s="330"/>
      <c r="G26" s="330"/>
      <c r="H26" s="331"/>
    </row>
    <row r="27" spans="1:9" x14ac:dyDescent="0.25">
      <c r="A27" s="67"/>
      <c r="B27" s="68"/>
      <c r="C27" s="68"/>
      <c r="D27" s="68"/>
      <c r="E27" s="62" t="s">
        <v>160</v>
      </c>
      <c r="F27" s="332"/>
      <c r="G27" s="332"/>
      <c r="H27" s="333"/>
    </row>
    <row r="28" spans="1:9" x14ac:dyDescent="0.25">
      <c r="A28" s="67"/>
      <c r="B28" s="68"/>
      <c r="C28" s="68"/>
      <c r="D28" s="68"/>
      <c r="E28" s="68"/>
      <c r="F28" s="357" t="s">
        <v>51</v>
      </c>
      <c r="G28" s="357"/>
      <c r="H28" s="358"/>
    </row>
    <row r="29" spans="1:9" x14ac:dyDescent="0.25">
      <c r="A29" s="67"/>
      <c r="B29" s="340" t="s">
        <v>188</v>
      </c>
      <c r="C29" s="340"/>
      <c r="D29" s="340"/>
      <c r="E29" s="341"/>
      <c r="F29" s="359" t="s">
        <v>463</v>
      </c>
      <c r="G29" s="360"/>
      <c r="H29" s="361"/>
    </row>
    <row r="30" spans="1:9" x14ac:dyDescent="0.25">
      <c r="A30" s="67"/>
      <c r="B30" s="340" t="s">
        <v>145</v>
      </c>
      <c r="C30" s="340"/>
      <c r="D30" s="341"/>
      <c r="E30" s="342" t="s">
        <v>464</v>
      </c>
      <c r="F30" s="343"/>
      <c r="G30" s="343"/>
      <c r="H30" s="344"/>
    </row>
    <row r="31" spans="1:9" ht="17.25" customHeight="1" thickBot="1" x14ac:dyDescent="0.3">
      <c r="A31" s="17"/>
      <c r="B31" s="18"/>
      <c r="C31" s="18"/>
      <c r="D31" s="88"/>
      <c r="E31" s="345"/>
      <c r="F31" s="346"/>
      <c r="G31" s="346"/>
      <c r="H31" s="347"/>
    </row>
    <row r="34" spans="6:6" x14ac:dyDescent="0.25">
      <c r="F34" s="89"/>
    </row>
  </sheetData>
  <sheetProtection password="C7A3" sheet="1" objects="1" scenarios="1" insertRows="0"/>
  <mergeCells count="27">
    <mergeCell ref="F11:H11"/>
    <mergeCell ref="F18:H18"/>
    <mergeCell ref="F15:H16"/>
    <mergeCell ref="F17:H17"/>
    <mergeCell ref="B15:D16"/>
    <mergeCell ref="B17:D17"/>
    <mergeCell ref="I1:P2"/>
    <mergeCell ref="A1:H1"/>
    <mergeCell ref="A3:H3"/>
    <mergeCell ref="A4:H4"/>
    <mergeCell ref="A5:H5"/>
    <mergeCell ref="F8:H9"/>
    <mergeCell ref="B7:D7"/>
    <mergeCell ref="A2:H2"/>
    <mergeCell ref="B30:D30"/>
    <mergeCell ref="E30:H31"/>
    <mergeCell ref="A24:H24"/>
    <mergeCell ref="A23:H23"/>
    <mergeCell ref="B25:D25"/>
    <mergeCell ref="F26:H27"/>
    <mergeCell ref="F28:H28"/>
    <mergeCell ref="B29:E29"/>
    <mergeCell ref="F29:H29"/>
    <mergeCell ref="F20:H20"/>
    <mergeCell ref="B20:D20"/>
    <mergeCell ref="F10:H10"/>
    <mergeCell ref="B18:D18"/>
  </mergeCell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7"/>
  <dimension ref="A1:P34"/>
  <sheetViews>
    <sheetView zoomScale="80" zoomScaleNormal="80" zoomScaleSheetLayoutView="100" workbookViewId="0">
      <selection activeCell="A9" sqref="A9:I9"/>
    </sheetView>
  </sheetViews>
  <sheetFormatPr defaultRowHeight="15" x14ac:dyDescent="0.25"/>
  <cols>
    <col min="1" max="1" width="12.28515625" style="15" customWidth="1"/>
    <col min="2" max="2" width="11.5703125" style="15" customWidth="1"/>
    <col min="3" max="3" width="12.28515625" style="15" customWidth="1"/>
    <col min="4" max="8" width="13.28515625" style="15" customWidth="1"/>
    <col min="9" max="9" width="30.28515625" style="15" customWidth="1"/>
    <col min="10" max="10" width="0" style="15" hidden="1" customWidth="1"/>
    <col min="11" max="16384" width="9.140625" style="15"/>
  </cols>
  <sheetData>
    <row r="1" spans="1:16" ht="27.75" customHeight="1" x14ac:dyDescent="0.25">
      <c r="A1" s="399" t="s">
        <v>370</v>
      </c>
      <c r="B1" s="400"/>
      <c r="C1" s="400"/>
      <c r="D1" s="400"/>
      <c r="E1" s="400"/>
      <c r="F1" s="400"/>
      <c r="G1" s="400"/>
      <c r="H1" s="400"/>
      <c r="I1" s="401"/>
      <c r="J1" s="141"/>
      <c r="K1" s="141"/>
      <c r="L1" s="141"/>
      <c r="M1" s="141"/>
      <c r="N1" s="141"/>
      <c r="O1" s="141"/>
      <c r="P1" s="141"/>
    </row>
    <row r="2" spans="1:16" ht="24" customHeight="1" x14ac:dyDescent="0.25">
      <c r="A2" s="338" t="s">
        <v>48</v>
      </c>
      <c r="B2" s="338"/>
      <c r="C2" s="338"/>
      <c r="D2" s="338"/>
      <c r="E2" s="338"/>
      <c r="F2" s="338"/>
      <c r="G2" s="338"/>
      <c r="H2" s="338"/>
      <c r="I2" s="339"/>
      <c r="J2" s="141"/>
      <c r="K2" s="141"/>
      <c r="L2" s="141"/>
      <c r="M2" s="141"/>
      <c r="N2" s="141"/>
      <c r="O2" s="141"/>
      <c r="P2" s="141"/>
    </row>
    <row r="3" spans="1:16" ht="15.75" thickBot="1" x14ac:dyDescent="0.3">
      <c r="A3" s="97" t="s">
        <v>52</v>
      </c>
      <c r="B3" s="18"/>
      <c r="C3" s="18"/>
      <c r="D3" s="18"/>
      <c r="E3" s="18"/>
      <c r="F3" s="18"/>
      <c r="G3" s="18"/>
      <c r="H3" s="18"/>
      <c r="I3" s="19"/>
      <c r="J3" s="141"/>
      <c r="K3" s="141"/>
      <c r="L3" s="141"/>
      <c r="M3" s="141"/>
      <c r="N3" s="141"/>
      <c r="O3" s="141"/>
      <c r="P3" s="141"/>
    </row>
    <row r="4" spans="1:16" ht="45" customHeight="1" thickBot="1" x14ac:dyDescent="0.3">
      <c r="A4" s="402" t="str">
        <f>'2. intézményi adatlap'!C8</f>
        <v>Újpesti Csokonai Vitéz Mihály Általános Iskola és Gimnázium</v>
      </c>
      <c r="B4" s="403"/>
      <c r="C4" s="403"/>
      <c r="D4" s="403"/>
      <c r="E4" s="403"/>
      <c r="F4" s="403"/>
      <c r="G4" s="403"/>
      <c r="H4" s="403"/>
      <c r="I4" s="404"/>
      <c r="J4" s="141"/>
      <c r="K4" s="141"/>
      <c r="L4" s="141"/>
      <c r="M4" s="141"/>
      <c r="N4" s="141"/>
      <c r="O4" s="141"/>
      <c r="P4" s="141"/>
    </row>
    <row r="5" spans="1:16" ht="15" customHeight="1" thickBot="1" x14ac:dyDescent="0.3">
      <c r="A5" s="389" t="s">
        <v>49</v>
      </c>
      <c r="B5" s="390"/>
      <c r="C5" s="390"/>
      <c r="D5" s="390"/>
      <c r="E5" s="390"/>
      <c r="F5" s="390"/>
      <c r="G5" s="390"/>
      <c r="H5" s="390"/>
      <c r="I5" s="391"/>
      <c r="J5" s="141"/>
      <c r="K5" s="141"/>
      <c r="L5" s="141"/>
      <c r="M5" s="141"/>
      <c r="N5" s="141"/>
      <c r="O5" s="141"/>
      <c r="P5" s="141"/>
    </row>
    <row r="6" spans="1:16" ht="15" customHeight="1" x14ac:dyDescent="0.25">
      <c r="A6" s="26" t="s">
        <v>92</v>
      </c>
      <c r="B6" s="32"/>
      <c r="C6" s="28"/>
      <c r="D6" s="28"/>
      <c r="E6" s="28"/>
      <c r="F6" s="28"/>
      <c r="G6" s="28"/>
      <c r="H6" s="28"/>
      <c r="I6" s="31"/>
      <c r="J6" s="141"/>
      <c r="K6" s="141"/>
      <c r="L6" s="141"/>
      <c r="M6" s="141"/>
      <c r="N6" s="141"/>
      <c r="O6" s="141"/>
      <c r="P6" s="141"/>
    </row>
    <row r="7" spans="1:16" ht="409.6" customHeight="1" x14ac:dyDescent="0.25">
      <c r="A7" s="386" t="s">
        <v>393</v>
      </c>
      <c r="B7" s="387"/>
      <c r="C7" s="387"/>
      <c r="D7" s="387"/>
      <c r="E7" s="387"/>
      <c r="F7" s="387"/>
      <c r="G7" s="387"/>
      <c r="H7" s="387"/>
      <c r="I7" s="388"/>
      <c r="J7" s="141">
        <f>LEN(A7)</f>
        <v>2386</v>
      </c>
      <c r="K7" s="141"/>
      <c r="L7" s="141"/>
      <c r="M7" s="141"/>
      <c r="N7" s="141"/>
      <c r="O7" s="141"/>
      <c r="P7" s="141"/>
    </row>
    <row r="8" spans="1:16" ht="36.75" customHeight="1" x14ac:dyDescent="0.25">
      <c r="A8" s="383" t="s">
        <v>192</v>
      </c>
      <c r="B8" s="384"/>
      <c r="C8" s="384"/>
      <c r="D8" s="384"/>
      <c r="E8" s="384"/>
      <c r="F8" s="384"/>
      <c r="G8" s="384"/>
      <c r="H8" s="384"/>
      <c r="I8" s="385"/>
      <c r="J8" s="141"/>
      <c r="K8" s="141"/>
      <c r="L8" s="141"/>
      <c r="M8" s="141"/>
      <c r="N8" s="141"/>
      <c r="O8" s="141"/>
      <c r="P8" s="141"/>
    </row>
    <row r="9" spans="1:16" ht="188.25" customHeight="1" thickBot="1" x14ac:dyDescent="0.3">
      <c r="A9" s="380" t="s">
        <v>405</v>
      </c>
      <c r="B9" s="381"/>
      <c r="C9" s="381"/>
      <c r="D9" s="381"/>
      <c r="E9" s="381"/>
      <c r="F9" s="381"/>
      <c r="G9" s="381"/>
      <c r="H9" s="381"/>
      <c r="I9" s="382"/>
      <c r="J9" s="141">
        <f>LEN(A9)</f>
        <v>1477</v>
      </c>
      <c r="K9" s="141"/>
      <c r="L9" s="141"/>
      <c r="M9" s="141"/>
      <c r="N9" s="141"/>
      <c r="O9" s="141"/>
      <c r="P9" s="141"/>
    </row>
    <row r="10" spans="1:16" ht="15" customHeight="1" thickBot="1" x14ac:dyDescent="0.3">
      <c r="A10" s="377" t="s">
        <v>186</v>
      </c>
      <c r="B10" s="378"/>
      <c r="C10" s="378"/>
      <c r="D10" s="378"/>
      <c r="E10" s="378"/>
      <c r="F10" s="378"/>
      <c r="G10" s="378"/>
      <c r="H10" s="378"/>
      <c r="I10" s="379"/>
      <c r="J10" s="141"/>
      <c r="K10" s="141"/>
      <c r="L10" s="141"/>
      <c r="M10" s="141"/>
      <c r="N10" s="141"/>
      <c r="O10" s="141"/>
      <c r="P10" s="141"/>
    </row>
    <row r="11" spans="1:16" ht="15" customHeight="1" x14ac:dyDescent="0.25">
      <c r="A11" s="67"/>
      <c r="B11" s="68"/>
      <c r="C11" s="68"/>
      <c r="D11" s="68"/>
      <c r="E11" s="68"/>
      <c r="F11" s="68"/>
      <c r="G11" s="68"/>
      <c r="H11" s="68"/>
      <c r="I11" s="69"/>
      <c r="J11" s="141"/>
      <c r="K11" s="141"/>
      <c r="L11" s="141"/>
      <c r="M11" s="141"/>
      <c r="N11" s="141"/>
      <c r="O11" s="141"/>
      <c r="P11" s="141"/>
    </row>
    <row r="12" spans="1:16" ht="15" customHeight="1" x14ac:dyDescent="0.25">
      <c r="A12" s="280" t="s">
        <v>93</v>
      </c>
      <c r="B12" s="281"/>
      <c r="C12" s="281"/>
      <c r="D12" s="281"/>
      <c r="E12" s="281"/>
      <c r="F12" s="281"/>
      <c r="G12" s="281"/>
      <c r="H12" s="281"/>
      <c r="I12" s="392"/>
      <c r="J12" s="141"/>
      <c r="K12" s="141"/>
      <c r="L12" s="141"/>
      <c r="M12" s="141"/>
      <c r="N12" s="141"/>
      <c r="O12" s="141"/>
      <c r="P12" s="141"/>
    </row>
    <row r="13" spans="1:16" ht="15" customHeight="1" thickBot="1" x14ac:dyDescent="0.3">
      <c r="A13" s="393"/>
      <c r="B13" s="394"/>
      <c r="C13" s="394"/>
      <c r="D13" s="394"/>
      <c r="E13" s="394"/>
      <c r="F13" s="394"/>
      <c r="G13" s="394"/>
      <c r="H13" s="394"/>
      <c r="I13" s="395"/>
      <c r="J13" s="141"/>
      <c r="K13" s="141"/>
      <c r="L13" s="141"/>
      <c r="M13" s="141"/>
      <c r="N13" s="141"/>
      <c r="O13" s="141"/>
      <c r="P13" s="141"/>
    </row>
    <row r="14" spans="1:16" ht="321.75" customHeight="1" thickBot="1" x14ac:dyDescent="0.3">
      <c r="A14" s="396" t="s">
        <v>506</v>
      </c>
      <c r="B14" s="397"/>
      <c r="C14" s="397"/>
      <c r="D14" s="397"/>
      <c r="E14" s="397"/>
      <c r="F14" s="397"/>
      <c r="G14" s="397"/>
      <c r="H14" s="397"/>
      <c r="I14" s="398"/>
      <c r="J14" s="141">
        <f>LEN(A14)</f>
        <v>7340</v>
      </c>
      <c r="K14" s="141"/>
      <c r="L14" s="141"/>
      <c r="M14" s="141"/>
      <c r="N14" s="141"/>
      <c r="O14" s="141"/>
      <c r="P14" s="141"/>
    </row>
    <row r="15" spans="1:16" x14ac:dyDescent="0.25">
      <c r="A15" s="67"/>
      <c r="B15" s="68"/>
      <c r="C15" s="68"/>
      <c r="D15" s="68"/>
      <c r="E15" s="68"/>
      <c r="F15" s="68"/>
      <c r="G15" s="68"/>
      <c r="H15" s="68"/>
      <c r="I15" s="69"/>
      <c r="J15" s="141"/>
      <c r="K15" s="141"/>
      <c r="L15" s="141"/>
      <c r="M15" s="141"/>
      <c r="N15" s="141"/>
      <c r="O15" s="141"/>
      <c r="P15" s="141"/>
    </row>
    <row r="16" spans="1:16" ht="20.25" customHeight="1" thickBot="1" x14ac:dyDescent="0.3">
      <c r="A16" s="393" t="s">
        <v>79</v>
      </c>
      <c r="B16" s="394"/>
      <c r="C16" s="394"/>
      <c r="D16" s="394"/>
      <c r="E16" s="394"/>
      <c r="F16" s="394"/>
      <c r="G16" s="394"/>
      <c r="H16" s="394"/>
      <c r="I16" s="395"/>
      <c r="J16" s="141"/>
      <c r="K16" s="141"/>
      <c r="L16" s="141"/>
      <c r="M16" s="141"/>
      <c r="N16" s="141"/>
      <c r="O16" s="141"/>
      <c r="P16" s="141"/>
    </row>
    <row r="17" spans="1:16" ht="211.5" customHeight="1" thickBot="1" x14ac:dyDescent="0.3">
      <c r="A17" s="374" t="s">
        <v>392</v>
      </c>
      <c r="B17" s="375"/>
      <c r="C17" s="375"/>
      <c r="D17" s="375"/>
      <c r="E17" s="375"/>
      <c r="F17" s="375"/>
      <c r="G17" s="375"/>
      <c r="H17" s="375"/>
      <c r="I17" s="376"/>
      <c r="J17" s="141"/>
      <c r="K17" s="141"/>
      <c r="L17" s="141"/>
      <c r="M17" s="141"/>
      <c r="N17" s="141"/>
      <c r="O17" s="141"/>
      <c r="P17" s="141"/>
    </row>
    <row r="18" spans="1:16" ht="15" customHeight="1" x14ac:dyDescent="0.25">
      <c r="A18" s="67" t="s">
        <v>74</v>
      </c>
      <c r="B18" s="68"/>
      <c r="C18" s="68"/>
      <c r="D18" s="68"/>
      <c r="E18" s="68"/>
      <c r="F18" s="68"/>
      <c r="G18" s="68"/>
      <c r="H18" s="68"/>
      <c r="I18" s="69"/>
      <c r="J18" s="141"/>
      <c r="K18" s="141"/>
      <c r="L18" s="141"/>
      <c r="M18" s="141"/>
      <c r="N18" s="141"/>
      <c r="O18" s="141"/>
      <c r="P18" s="141"/>
    </row>
    <row r="19" spans="1:16" ht="15" customHeight="1" thickBot="1" x14ac:dyDescent="0.3">
      <c r="A19" s="99"/>
      <c r="B19" s="100"/>
      <c r="C19" s="100"/>
      <c r="D19" s="100"/>
      <c r="E19" s="100"/>
      <c r="F19" s="100"/>
      <c r="G19" s="100"/>
      <c r="H19" s="100"/>
      <c r="I19" s="101"/>
      <c r="J19" s="141"/>
      <c r="K19" s="141"/>
      <c r="L19" s="141"/>
      <c r="M19" s="141"/>
      <c r="N19" s="141"/>
      <c r="O19" s="141"/>
      <c r="P19" s="141"/>
    </row>
    <row r="20" spans="1:16" ht="16.5" thickTop="1" thickBot="1" x14ac:dyDescent="0.3">
      <c r="A20" s="410"/>
      <c r="B20" s="410"/>
      <c r="C20" s="410"/>
      <c r="D20" s="410"/>
      <c r="E20" s="410"/>
      <c r="F20" s="410"/>
      <c r="G20" s="410"/>
      <c r="H20" s="410"/>
      <c r="I20" s="410"/>
      <c r="J20" s="141"/>
      <c r="K20" s="141"/>
      <c r="L20" s="141"/>
      <c r="M20" s="141"/>
      <c r="N20" s="141"/>
      <c r="O20" s="141"/>
      <c r="P20" s="141"/>
    </row>
    <row r="21" spans="1:16" ht="33" customHeight="1" thickTop="1" thickBot="1" x14ac:dyDescent="0.3">
      <c r="A21" s="405" t="s">
        <v>193</v>
      </c>
      <c r="B21" s="405"/>
      <c r="C21" s="405"/>
      <c r="D21" s="405"/>
      <c r="E21" s="405"/>
      <c r="F21" s="405"/>
      <c r="G21" s="405"/>
      <c r="H21" s="405"/>
      <c r="I21" s="405"/>
      <c r="J21" s="141"/>
      <c r="K21" s="141"/>
      <c r="L21" s="141"/>
      <c r="M21" s="141"/>
      <c r="N21" s="141"/>
      <c r="O21" s="141"/>
      <c r="P21" s="141"/>
    </row>
    <row r="22" spans="1:16" ht="18" customHeight="1" x14ac:dyDescent="0.25">
      <c r="A22" s="406" t="s">
        <v>149</v>
      </c>
      <c r="B22" s="406"/>
      <c r="C22" s="406"/>
      <c r="D22" s="406"/>
      <c r="E22" s="406"/>
      <c r="F22" s="406" t="s">
        <v>158</v>
      </c>
      <c r="G22" s="406"/>
      <c r="H22" s="406"/>
      <c r="I22" s="406"/>
      <c r="J22" s="141"/>
      <c r="K22" s="141"/>
      <c r="L22" s="141"/>
      <c r="M22" s="141"/>
      <c r="N22" s="141"/>
      <c r="O22" s="141"/>
      <c r="P22" s="141"/>
    </row>
    <row r="23" spans="1:16" ht="39.950000000000003" customHeight="1" x14ac:dyDescent="0.25">
      <c r="A23" s="407" t="s">
        <v>394</v>
      </c>
      <c r="B23" s="407"/>
      <c r="C23" s="407"/>
      <c r="D23" s="407"/>
      <c r="E23" s="407"/>
      <c r="F23" s="407" t="s">
        <v>395</v>
      </c>
      <c r="G23" s="407"/>
      <c r="H23" s="407"/>
      <c r="I23" s="407"/>
      <c r="J23" s="141"/>
      <c r="K23" s="141"/>
      <c r="L23" s="141"/>
      <c r="M23" s="141"/>
      <c r="N23" s="141"/>
      <c r="O23" s="141"/>
      <c r="P23" s="141"/>
    </row>
    <row r="24" spans="1:16" ht="39.950000000000003" customHeight="1" x14ac:dyDescent="0.25">
      <c r="A24" s="408" t="s">
        <v>399</v>
      </c>
      <c r="B24" s="408"/>
      <c r="C24" s="408"/>
      <c r="D24" s="408"/>
      <c r="E24" s="408"/>
      <c r="F24" s="408" t="s">
        <v>396</v>
      </c>
      <c r="G24" s="408"/>
      <c r="H24" s="408"/>
      <c r="I24" s="408"/>
      <c r="J24" s="141"/>
      <c r="K24" s="141"/>
      <c r="L24" s="141"/>
      <c r="M24" s="141"/>
      <c r="N24" s="141"/>
      <c r="O24" s="141"/>
      <c r="P24" s="141"/>
    </row>
    <row r="25" spans="1:16" ht="39.950000000000003" customHeight="1" x14ac:dyDescent="0.25">
      <c r="A25" s="407" t="s">
        <v>398</v>
      </c>
      <c r="B25" s="407"/>
      <c r="C25" s="407"/>
      <c r="D25" s="407"/>
      <c r="E25" s="407"/>
      <c r="F25" s="409" t="s">
        <v>396</v>
      </c>
      <c r="G25" s="409"/>
      <c r="H25" s="409"/>
      <c r="I25" s="409"/>
      <c r="J25" s="141"/>
      <c r="K25" s="141"/>
      <c r="L25" s="141"/>
      <c r="M25" s="141"/>
      <c r="N25" s="141"/>
      <c r="O25" s="141"/>
      <c r="P25" s="141"/>
    </row>
    <row r="26" spans="1:16" ht="39.950000000000003" customHeight="1" x14ac:dyDescent="0.25">
      <c r="A26" s="407" t="s">
        <v>397</v>
      </c>
      <c r="B26" s="407"/>
      <c r="C26" s="407"/>
      <c r="D26" s="407"/>
      <c r="E26" s="407"/>
      <c r="F26" s="407" t="s">
        <v>396</v>
      </c>
      <c r="G26" s="407"/>
      <c r="H26" s="407"/>
      <c r="I26" s="407"/>
      <c r="J26" s="141"/>
      <c r="K26" s="141"/>
      <c r="L26" s="141"/>
      <c r="M26" s="141"/>
      <c r="N26" s="141"/>
      <c r="O26" s="141"/>
      <c r="P26" s="141"/>
    </row>
    <row r="27" spans="1:16" ht="39.950000000000003" customHeight="1" x14ac:dyDescent="0.25">
      <c r="A27" s="408" t="s">
        <v>400</v>
      </c>
      <c r="B27" s="408"/>
      <c r="C27" s="408"/>
      <c r="D27" s="408"/>
      <c r="E27" s="408"/>
      <c r="F27" s="407" t="s">
        <v>396</v>
      </c>
      <c r="G27" s="407"/>
      <c r="H27" s="407"/>
      <c r="I27" s="407"/>
      <c r="J27" s="141"/>
      <c r="K27" s="141"/>
      <c r="L27" s="141"/>
      <c r="M27" s="141"/>
      <c r="N27" s="141"/>
      <c r="O27" s="141"/>
      <c r="P27" s="141"/>
    </row>
    <row r="28" spans="1:16" ht="39.950000000000003" customHeight="1" x14ac:dyDescent="0.25">
      <c r="A28" s="409" t="s">
        <v>401</v>
      </c>
      <c r="B28" s="409"/>
      <c r="C28" s="409"/>
      <c r="D28" s="409"/>
      <c r="E28" s="409"/>
      <c r="F28" s="407" t="s">
        <v>402</v>
      </c>
      <c r="G28" s="407"/>
      <c r="H28" s="407"/>
      <c r="I28" s="407"/>
      <c r="J28" s="141"/>
      <c r="K28" s="141"/>
      <c r="L28" s="141"/>
      <c r="M28" s="141"/>
      <c r="N28" s="141"/>
      <c r="O28" s="141"/>
      <c r="P28" s="141"/>
    </row>
    <row r="29" spans="1:16" ht="39.950000000000003" customHeight="1" x14ac:dyDescent="0.25">
      <c r="A29" s="407" t="s">
        <v>403</v>
      </c>
      <c r="B29" s="407"/>
      <c r="C29" s="407"/>
      <c r="D29" s="407"/>
      <c r="E29" s="407"/>
      <c r="F29" s="408" t="s">
        <v>396</v>
      </c>
      <c r="G29" s="408"/>
      <c r="H29" s="408"/>
      <c r="I29" s="408"/>
      <c r="J29" s="141"/>
      <c r="K29" s="141"/>
      <c r="L29" s="141"/>
      <c r="M29" s="141"/>
      <c r="N29" s="141"/>
      <c r="O29" s="141"/>
      <c r="P29" s="141"/>
    </row>
    <row r="30" spans="1:16" ht="39.950000000000003" customHeight="1" x14ac:dyDescent="0.25">
      <c r="A30" s="407" t="s">
        <v>404</v>
      </c>
      <c r="B30" s="407"/>
      <c r="C30" s="407"/>
      <c r="D30" s="407"/>
      <c r="E30" s="407"/>
      <c r="F30" s="409" t="s">
        <v>396</v>
      </c>
      <c r="G30" s="409"/>
      <c r="H30" s="409"/>
      <c r="I30" s="409"/>
      <c r="J30" s="141"/>
      <c r="K30" s="141"/>
      <c r="L30" s="141"/>
      <c r="M30" s="141"/>
      <c r="N30" s="141"/>
      <c r="O30" s="141"/>
      <c r="P30" s="141"/>
    </row>
    <row r="31" spans="1:16" ht="39.950000000000003" customHeight="1" x14ac:dyDescent="0.25">
      <c r="A31" s="408"/>
      <c r="B31" s="408"/>
      <c r="C31" s="408"/>
      <c r="D31" s="408"/>
      <c r="E31" s="408"/>
      <c r="F31" s="407"/>
      <c r="G31" s="407"/>
      <c r="H31" s="407"/>
      <c r="I31" s="407"/>
      <c r="J31" s="141"/>
      <c r="K31" s="141"/>
      <c r="L31" s="141"/>
      <c r="M31" s="141"/>
      <c r="N31" s="141"/>
      <c r="O31" s="141"/>
      <c r="P31" s="141"/>
    </row>
    <row r="32" spans="1:16" ht="39.950000000000003" customHeight="1" x14ac:dyDescent="0.25">
      <c r="A32" s="407"/>
      <c r="B32" s="407"/>
      <c r="C32" s="407"/>
      <c r="D32" s="407"/>
      <c r="E32" s="407"/>
      <c r="F32" s="412"/>
      <c r="G32" s="412"/>
      <c r="H32" s="412"/>
      <c r="I32" s="412"/>
      <c r="J32" s="141"/>
      <c r="K32" s="141"/>
      <c r="L32" s="141"/>
      <c r="M32" s="141"/>
      <c r="N32" s="141"/>
      <c r="O32" s="141"/>
      <c r="P32" s="141"/>
    </row>
    <row r="33" spans="1:16" ht="39.950000000000003" customHeight="1" thickBot="1" x14ac:dyDescent="0.3">
      <c r="A33" s="411"/>
      <c r="B33" s="411"/>
      <c r="C33" s="411"/>
      <c r="D33" s="411"/>
      <c r="E33" s="411"/>
      <c r="F33" s="411"/>
      <c r="G33" s="411"/>
      <c r="H33" s="411"/>
      <c r="I33" s="411"/>
      <c r="J33" s="141"/>
      <c r="K33" s="141"/>
      <c r="L33" s="141"/>
      <c r="M33" s="141"/>
      <c r="N33" s="141"/>
      <c r="O33" s="141"/>
      <c r="P33" s="141"/>
    </row>
    <row r="34" spans="1:16" x14ac:dyDescent="0.25">
      <c r="J34" s="141"/>
      <c r="K34" s="141"/>
      <c r="L34" s="141"/>
      <c r="M34" s="141"/>
      <c r="N34" s="141"/>
      <c r="O34" s="141"/>
      <c r="P34" s="141"/>
    </row>
  </sheetData>
  <sheetProtection password="C7A3" sheet="1" objects="1" scenarios="1" insertRows="0"/>
  <mergeCells count="38">
    <mergeCell ref="A20:I20"/>
    <mergeCell ref="A33:E33"/>
    <mergeCell ref="F33:I33"/>
    <mergeCell ref="A30:E30"/>
    <mergeCell ref="F30:I30"/>
    <mergeCell ref="A31:E31"/>
    <mergeCell ref="F31:I31"/>
    <mergeCell ref="A32:E32"/>
    <mergeCell ref="F32:I32"/>
    <mergeCell ref="A27:E27"/>
    <mergeCell ref="F27:I27"/>
    <mergeCell ref="A28:E28"/>
    <mergeCell ref="F28:I28"/>
    <mergeCell ref="A29:E29"/>
    <mergeCell ref="F29:I29"/>
    <mergeCell ref="A24:E24"/>
    <mergeCell ref="F24:I24"/>
    <mergeCell ref="A25:E25"/>
    <mergeCell ref="F25:I25"/>
    <mergeCell ref="A26:E26"/>
    <mergeCell ref="F26:I26"/>
    <mergeCell ref="A21:I21"/>
    <mergeCell ref="A22:E22"/>
    <mergeCell ref="F22:I22"/>
    <mergeCell ref="A23:E23"/>
    <mergeCell ref="F23:I23"/>
    <mergeCell ref="A5:I5"/>
    <mergeCell ref="A12:I13"/>
    <mergeCell ref="A14:I14"/>
    <mergeCell ref="A1:I1"/>
    <mergeCell ref="A16:I16"/>
    <mergeCell ref="A2:I2"/>
    <mergeCell ref="A4:I4"/>
    <mergeCell ref="A17:I17"/>
    <mergeCell ref="A10:I10"/>
    <mergeCell ref="A9:I9"/>
    <mergeCell ref="A8:I8"/>
    <mergeCell ref="A7:I7"/>
  </mergeCells>
  <pageMargins left="0.70866141732283472" right="0.70866141732283472" top="0.74803149606299213" bottom="0.74803149606299213" header="0.31496062992125984" footer="0.31496062992125984"/>
  <pageSetup paperSize="9" scale="6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Munka5"/>
  <dimension ref="A1:CNW128"/>
  <sheetViews>
    <sheetView tabSelected="1" topLeftCell="A115" zoomScale="66" zoomScaleNormal="66" workbookViewId="0">
      <selection activeCell="E124" sqref="E124:F124"/>
    </sheetView>
  </sheetViews>
  <sheetFormatPr defaultRowHeight="15" x14ac:dyDescent="0.25"/>
  <cols>
    <col min="1" max="1" width="109.7109375" style="116" customWidth="1"/>
    <col min="2" max="3" width="12.5703125" style="116" customWidth="1"/>
    <col min="4" max="4" width="10" style="116" customWidth="1"/>
    <col min="5" max="5" width="23.42578125" style="116" customWidth="1"/>
    <col min="6" max="6" width="25.85546875" style="116" customWidth="1"/>
    <col min="7" max="7" width="11.28515625" style="116" customWidth="1"/>
    <col min="8" max="10" width="9.140625" style="128" customWidth="1"/>
    <col min="11" max="11" width="11" style="128" customWidth="1"/>
    <col min="12" max="16384" width="9.140625" style="116"/>
  </cols>
  <sheetData>
    <row r="1" spans="1:254" s="103" customFormat="1" ht="33" customHeight="1" x14ac:dyDescent="0.25">
      <c r="A1" s="414" t="s">
        <v>370</v>
      </c>
      <c r="B1" s="414"/>
      <c r="C1" s="414"/>
      <c r="D1" s="414"/>
      <c r="E1" s="414"/>
      <c r="F1" s="415"/>
      <c r="G1" s="236"/>
      <c r="H1" s="236"/>
      <c r="I1" s="236"/>
      <c r="J1" s="236" t="s">
        <v>90</v>
      </c>
      <c r="K1" s="236"/>
      <c r="L1" s="124"/>
      <c r="M1" s="124"/>
      <c r="N1" s="124"/>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c r="BK1" s="102"/>
      <c r="BL1" s="102"/>
      <c r="BM1" s="102"/>
      <c r="BN1" s="102"/>
      <c r="BO1" s="102"/>
      <c r="BP1" s="102"/>
      <c r="BQ1" s="102"/>
      <c r="BR1" s="102"/>
      <c r="BS1" s="102"/>
      <c r="BT1" s="102"/>
      <c r="BU1" s="102"/>
      <c r="BV1" s="102"/>
      <c r="BW1" s="102"/>
      <c r="BX1" s="102"/>
      <c r="BY1" s="102"/>
      <c r="BZ1" s="102"/>
      <c r="CA1" s="102"/>
      <c r="CB1" s="102"/>
      <c r="CC1" s="102"/>
      <c r="CD1" s="102"/>
      <c r="CE1" s="102"/>
      <c r="CF1" s="102"/>
      <c r="CG1" s="102"/>
      <c r="CH1" s="102"/>
      <c r="CI1" s="102"/>
      <c r="CJ1" s="102"/>
      <c r="CK1" s="102"/>
      <c r="CL1" s="102"/>
      <c r="CM1" s="102"/>
      <c r="CN1" s="102"/>
      <c r="CO1" s="102"/>
      <c r="CP1" s="102"/>
      <c r="CQ1" s="102"/>
      <c r="CR1" s="102"/>
      <c r="CS1" s="102"/>
      <c r="CT1" s="102"/>
      <c r="CU1" s="102"/>
      <c r="CV1" s="102"/>
      <c r="CW1" s="102"/>
      <c r="CX1" s="102"/>
      <c r="CY1" s="102"/>
      <c r="CZ1" s="102"/>
      <c r="DA1" s="102"/>
      <c r="DB1" s="102"/>
      <c r="DC1" s="102"/>
      <c r="DD1" s="102"/>
      <c r="DE1" s="102"/>
      <c r="DF1" s="102"/>
      <c r="DG1" s="102"/>
      <c r="DH1" s="102"/>
      <c r="DI1" s="102"/>
      <c r="DJ1" s="102"/>
      <c r="DK1" s="102"/>
      <c r="DL1" s="102"/>
      <c r="DM1" s="102"/>
      <c r="DN1" s="102"/>
      <c r="DO1" s="102"/>
      <c r="DP1" s="102"/>
      <c r="DQ1" s="102"/>
      <c r="DR1" s="102"/>
      <c r="DS1" s="102"/>
      <c r="DT1" s="102"/>
      <c r="DU1" s="102"/>
      <c r="DV1" s="102"/>
      <c r="DW1" s="102"/>
      <c r="DX1" s="102"/>
      <c r="DY1" s="102"/>
      <c r="DZ1" s="102"/>
      <c r="EA1" s="102"/>
      <c r="EB1" s="102"/>
      <c r="EC1" s="102"/>
      <c r="ED1" s="102"/>
      <c r="EE1" s="102"/>
      <c r="EF1" s="102"/>
      <c r="EG1" s="102"/>
      <c r="EH1" s="102"/>
      <c r="EI1" s="102"/>
      <c r="EJ1" s="102"/>
      <c r="EK1" s="102"/>
      <c r="EL1" s="102"/>
      <c r="EM1" s="102"/>
      <c r="EN1" s="102"/>
      <c r="EO1" s="102"/>
      <c r="EP1" s="102"/>
      <c r="EQ1" s="102"/>
      <c r="ER1" s="102"/>
      <c r="ES1" s="102"/>
      <c r="ET1" s="102"/>
      <c r="EU1" s="102"/>
      <c r="EV1" s="102"/>
      <c r="EW1" s="102"/>
      <c r="EX1" s="102"/>
      <c r="EY1" s="102"/>
      <c r="EZ1" s="102"/>
      <c r="FA1" s="102"/>
      <c r="FB1" s="102"/>
      <c r="FC1" s="102"/>
      <c r="FD1" s="102"/>
      <c r="FE1" s="102"/>
      <c r="FF1" s="102"/>
      <c r="FG1" s="102"/>
      <c r="FH1" s="102"/>
      <c r="FI1" s="102"/>
      <c r="FJ1" s="102"/>
      <c r="FK1" s="102"/>
      <c r="FL1" s="102"/>
      <c r="FM1" s="102"/>
      <c r="FN1" s="102"/>
      <c r="FO1" s="102"/>
      <c r="FP1" s="102"/>
      <c r="FQ1" s="102"/>
      <c r="FR1" s="102"/>
      <c r="FS1" s="102"/>
      <c r="FT1" s="102"/>
      <c r="FU1" s="102"/>
      <c r="FV1" s="102"/>
      <c r="FW1" s="102"/>
      <c r="FX1" s="102"/>
      <c r="FY1" s="102"/>
      <c r="FZ1" s="102"/>
      <c r="GA1" s="102"/>
      <c r="GB1" s="102"/>
      <c r="GC1" s="102"/>
      <c r="GD1" s="102"/>
      <c r="GE1" s="102"/>
      <c r="GF1" s="102"/>
      <c r="GG1" s="102"/>
      <c r="GH1" s="102"/>
      <c r="GI1" s="102"/>
      <c r="GJ1" s="102"/>
      <c r="GK1" s="102"/>
      <c r="GL1" s="102"/>
      <c r="GM1" s="102"/>
      <c r="GN1" s="102"/>
      <c r="GO1" s="102"/>
      <c r="GP1" s="102"/>
      <c r="GQ1" s="102"/>
      <c r="GR1" s="102"/>
      <c r="GS1" s="102"/>
      <c r="GT1" s="102"/>
      <c r="GU1" s="102"/>
      <c r="GV1" s="102"/>
      <c r="GW1" s="102"/>
      <c r="GX1" s="102"/>
      <c r="GY1" s="102"/>
      <c r="GZ1" s="102"/>
      <c r="HA1" s="102"/>
      <c r="HB1" s="102"/>
      <c r="HC1" s="102"/>
      <c r="HD1" s="102"/>
      <c r="HE1" s="102"/>
      <c r="HF1" s="102"/>
      <c r="HG1" s="102"/>
      <c r="HH1" s="102"/>
      <c r="HI1" s="102"/>
      <c r="HJ1" s="102"/>
      <c r="HK1" s="102"/>
      <c r="HL1" s="102"/>
      <c r="HM1" s="102"/>
      <c r="HN1" s="102"/>
      <c r="HO1" s="102"/>
      <c r="HP1" s="102"/>
      <c r="HQ1" s="102"/>
      <c r="HR1" s="102"/>
      <c r="HS1" s="102"/>
      <c r="HT1" s="102"/>
      <c r="HU1" s="102"/>
      <c r="HV1" s="102"/>
      <c r="HW1" s="102"/>
      <c r="HX1" s="102"/>
      <c r="HY1" s="102"/>
      <c r="HZ1" s="102"/>
      <c r="IA1" s="102"/>
      <c r="IB1" s="102"/>
      <c r="IC1" s="102"/>
      <c r="ID1" s="102"/>
      <c r="IE1" s="102"/>
      <c r="IF1" s="102"/>
      <c r="IG1" s="102"/>
      <c r="IH1" s="102"/>
      <c r="II1" s="102"/>
      <c r="IJ1" s="102"/>
      <c r="IK1" s="102"/>
      <c r="IL1" s="102"/>
      <c r="IM1" s="102"/>
      <c r="IN1" s="102"/>
      <c r="IO1" s="102"/>
      <c r="IP1" s="102"/>
      <c r="IQ1" s="102"/>
      <c r="IR1" s="102"/>
      <c r="IS1" s="102"/>
      <c r="IT1" s="102"/>
    </row>
    <row r="2" spans="1:254" s="104" customFormat="1" ht="32.25" customHeight="1" x14ac:dyDescent="0.25">
      <c r="A2" s="413" t="s">
        <v>143</v>
      </c>
      <c r="B2" s="414"/>
      <c r="C2" s="414"/>
      <c r="D2" s="414"/>
      <c r="E2" s="414"/>
      <c r="F2" s="415"/>
      <c r="G2" s="237"/>
      <c r="H2" s="238"/>
      <c r="I2" s="238"/>
      <c r="J2" s="238" t="s">
        <v>91</v>
      </c>
      <c r="K2" s="238"/>
      <c r="L2" s="125"/>
      <c r="M2" s="125"/>
      <c r="N2" s="125"/>
    </row>
    <row r="3" spans="1:254" s="108" customFormat="1" ht="15" customHeight="1" x14ac:dyDescent="0.25">
      <c r="A3" s="105" t="s">
        <v>52</v>
      </c>
      <c r="B3" s="114"/>
      <c r="C3" s="106" t="s">
        <v>142</v>
      </c>
      <c r="D3" s="107"/>
      <c r="E3" s="416" t="s">
        <v>154</v>
      </c>
      <c r="F3" s="417"/>
      <c r="G3" s="237"/>
      <c r="H3" s="239"/>
      <c r="I3" s="239"/>
      <c r="J3" s="239"/>
      <c r="K3" s="239"/>
      <c r="L3" s="126"/>
      <c r="M3" s="126"/>
      <c r="N3" s="126"/>
    </row>
    <row r="4" spans="1:254" s="108" customFormat="1" ht="41.25" customHeight="1" x14ac:dyDescent="0.25">
      <c r="A4" s="109" t="str">
        <f>'2. intézményi adatlap'!C8</f>
        <v>Újpesti Csokonai Vitéz Mihály Általános Iskola és Gimnázium</v>
      </c>
      <c r="B4" s="114"/>
      <c r="C4" s="110" t="str">
        <f>'2. intézményi adatlap'!C11</f>
        <v>0348777</v>
      </c>
      <c r="D4" s="106"/>
      <c r="E4" s="111" t="str">
        <f>'2. intézményi adatlap'!G39</f>
        <v>újrapályázó</v>
      </c>
      <c r="F4" s="112"/>
      <c r="G4" s="237"/>
      <c r="H4" s="239"/>
      <c r="I4" s="239"/>
      <c r="J4" s="239"/>
      <c r="K4" s="239"/>
      <c r="L4" s="126"/>
      <c r="M4" s="126"/>
      <c r="N4" s="126"/>
    </row>
    <row r="5" spans="1:254" s="115" customFormat="1" ht="17.25" customHeight="1" x14ac:dyDescent="0.25">
      <c r="A5" s="113"/>
      <c r="B5" s="114"/>
      <c r="C5" s="114"/>
      <c r="D5" s="114"/>
      <c r="E5" s="114"/>
      <c r="F5" s="112"/>
      <c r="G5" s="237"/>
      <c r="H5" s="240"/>
      <c r="I5" s="240"/>
      <c r="J5" s="240"/>
      <c r="K5" s="240"/>
      <c r="L5" s="127"/>
      <c r="M5" s="127"/>
      <c r="N5" s="127"/>
    </row>
    <row r="6" spans="1:254" ht="22.5" customHeight="1" x14ac:dyDescent="0.25">
      <c r="A6" s="429" t="s">
        <v>157</v>
      </c>
      <c r="B6" s="430"/>
      <c r="C6" s="430"/>
      <c r="D6" s="430"/>
      <c r="E6" s="430"/>
      <c r="F6" s="431"/>
      <c r="G6" s="241"/>
      <c r="H6" s="241"/>
      <c r="I6" s="241"/>
      <c r="J6" s="241"/>
      <c r="K6" s="241"/>
      <c r="L6" s="128"/>
      <c r="M6" s="128"/>
      <c r="N6" s="128"/>
    </row>
    <row r="7" spans="1:254" s="108" customFormat="1" ht="69.75" customHeight="1" thickBot="1" x14ac:dyDescent="0.3">
      <c r="A7" s="182"/>
      <c r="B7" s="435" t="s">
        <v>148</v>
      </c>
      <c r="C7" s="435"/>
      <c r="D7" s="435"/>
      <c r="E7" s="435"/>
      <c r="F7" s="436"/>
      <c r="G7" s="239"/>
      <c r="H7" s="239"/>
      <c r="I7" s="239"/>
      <c r="J7" s="239"/>
      <c r="K7" s="239"/>
      <c r="L7" s="126"/>
      <c r="M7" s="126"/>
      <c r="N7" s="126"/>
    </row>
    <row r="8" spans="1:254" s="108" customFormat="1" ht="66" customHeight="1" thickBot="1" x14ac:dyDescent="0.3">
      <c r="A8" s="222" t="s">
        <v>194</v>
      </c>
      <c r="B8" s="449" t="s">
        <v>80</v>
      </c>
      <c r="C8" s="449" t="s">
        <v>364</v>
      </c>
      <c r="D8" s="452" t="s">
        <v>53</v>
      </c>
      <c r="E8" s="149" t="s">
        <v>150</v>
      </c>
      <c r="F8" s="149" t="s">
        <v>75</v>
      </c>
      <c r="G8" s="237"/>
      <c r="H8" s="239"/>
      <c r="I8" s="239"/>
      <c r="J8" s="239"/>
      <c r="K8" s="239"/>
      <c r="L8" s="126"/>
      <c r="M8" s="126"/>
      <c r="N8" s="126"/>
    </row>
    <row r="9" spans="1:254" s="108" customFormat="1" ht="47.25" customHeight="1" thickTop="1" thickBot="1" x14ac:dyDescent="0.3">
      <c r="A9" s="211" t="s">
        <v>35</v>
      </c>
      <c r="B9" s="450"/>
      <c r="C9" s="451"/>
      <c r="D9" s="453"/>
      <c r="E9" s="169" t="s">
        <v>151</v>
      </c>
      <c r="F9" s="170" t="s">
        <v>153</v>
      </c>
      <c r="G9" s="237"/>
      <c r="H9" s="239"/>
      <c r="I9" s="239"/>
      <c r="J9" s="239"/>
      <c r="K9" s="239">
        <f ca="1">OFFSET(Pontok!$B$2,MATCH(H10,Pontok!$B$2:$B$217,0)-1,1)</f>
        <v>2</v>
      </c>
      <c r="L9" s="126"/>
      <c r="M9" s="126"/>
      <c r="N9" s="126"/>
    </row>
    <row r="10" spans="1:254" s="108" customFormat="1" ht="45.75" thickTop="1" x14ac:dyDescent="0.25">
      <c r="A10" s="201" t="s">
        <v>166</v>
      </c>
      <c r="B10" s="183">
        <v>3</v>
      </c>
      <c r="C10" s="154" t="s">
        <v>90</v>
      </c>
      <c r="D10" s="155">
        <f>IFERROR(VLOOKUP(CONCATENATE(H10,"_",C10),Pontok!$A$2:$E$217,5,FALSE),"N/A")</f>
        <v>3</v>
      </c>
      <c r="E10" s="156" t="s">
        <v>415</v>
      </c>
      <c r="F10" s="157" t="s">
        <v>407</v>
      </c>
      <c r="G10" s="237"/>
      <c r="H10" s="239" t="s">
        <v>266</v>
      </c>
      <c r="I10" s="239"/>
      <c r="J10" s="239"/>
      <c r="K10" s="239" t="e">
        <f ca="1">OFFSET(Pontok!$B$2,MATCH(H10,Pontok!$B$2:$B$217,0)-1,2,OFFSET(Pontok!$B$2,MATCH(H10,Pontok!$B$2:$B$217,0)-1,1))</f>
        <v>#VALUE!</v>
      </c>
      <c r="L10" s="126"/>
      <c r="M10" s="126"/>
      <c r="N10" s="126"/>
    </row>
    <row r="11" spans="1:254" s="108" customFormat="1" ht="30.75" thickBot="1" x14ac:dyDescent="0.3">
      <c r="A11" s="200" t="s">
        <v>159</v>
      </c>
      <c r="B11" s="184">
        <v>2</v>
      </c>
      <c r="C11" s="153" t="s">
        <v>90</v>
      </c>
      <c r="D11" s="151">
        <f>IFERROR(VLOOKUP(CONCATENATE(H11,"_",C11),Pontok!$A$2:$E$217,5,FALSE),"N/A")</f>
        <v>2</v>
      </c>
      <c r="E11" s="148" t="s">
        <v>416</v>
      </c>
      <c r="F11" s="146" t="s">
        <v>407</v>
      </c>
      <c r="G11" s="237"/>
      <c r="H11" s="239" t="s">
        <v>267</v>
      </c>
      <c r="I11" s="239"/>
      <c r="J11" s="239"/>
      <c r="K11" s="239"/>
      <c r="L11" s="126"/>
      <c r="M11" s="126"/>
      <c r="N11" s="126"/>
    </row>
    <row r="12" spans="1:254" s="108" customFormat="1" ht="19.5" thickBot="1" x14ac:dyDescent="0.3">
      <c r="A12" s="198" t="s">
        <v>26</v>
      </c>
      <c r="B12" s="194">
        <v>5</v>
      </c>
      <c r="C12" s="144"/>
      <c r="D12" s="174">
        <f>SUM(D10:D11)</f>
        <v>5</v>
      </c>
      <c r="E12" s="462"/>
      <c r="F12" s="418"/>
      <c r="G12" s="237"/>
      <c r="H12" s="239"/>
      <c r="I12" s="239"/>
      <c r="J12" s="239"/>
      <c r="K12" s="239"/>
      <c r="L12" s="126"/>
      <c r="M12" s="126"/>
      <c r="N12" s="126"/>
    </row>
    <row r="13" spans="1:254" s="108" customFormat="1" ht="19.5" customHeight="1" thickBot="1" x14ac:dyDescent="0.3">
      <c r="A13" s="437" t="str">
        <f>IF(D12&lt;5,"A. ALAPDOKUMENTUMOK - NEM FELELT MEG","A. ALAPDOKUMENTUMOK - MEGFELELT")</f>
        <v>A. ALAPDOKUMENTUMOK - MEGFELELT</v>
      </c>
      <c r="B13" s="438"/>
      <c r="C13" s="438"/>
      <c r="D13" s="438"/>
      <c r="E13" s="438"/>
      <c r="F13" s="439"/>
      <c r="G13" s="237"/>
      <c r="H13" s="239"/>
      <c r="I13" s="239"/>
      <c r="J13" s="239"/>
      <c r="K13" s="239"/>
      <c r="L13" s="126"/>
      <c r="M13" s="126"/>
      <c r="N13" s="126"/>
    </row>
    <row r="14" spans="1:254" s="108" customFormat="1" ht="57" customHeight="1" thickTop="1" thickBot="1" x14ac:dyDescent="0.3">
      <c r="A14" s="212" t="s">
        <v>36</v>
      </c>
      <c r="B14" s="202" t="s">
        <v>80</v>
      </c>
      <c r="C14" s="203" t="s">
        <v>364</v>
      </c>
      <c r="D14" s="204" t="s">
        <v>53</v>
      </c>
      <c r="E14" s="204" t="s">
        <v>152</v>
      </c>
      <c r="F14" s="204" t="s">
        <v>153</v>
      </c>
      <c r="G14" s="237"/>
      <c r="H14" s="239"/>
      <c r="I14" s="239"/>
      <c r="J14" s="239"/>
      <c r="K14" s="239"/>
      <c r="L14" s="126"/>
      <c r="M14" s="126"/>
      <c r="N14" s="126"/>
    </row>
    <row r="15" spans="1:254" s="117" customFormat="1" ht="60.75" thickTop="1" x14ac:dyDescent="0.25">
      <c r="A15" s="195" t="s">
        <v>56</v>
      </c>
      <c r="B15" s="183">
        <v>2</v>
      </c>
      <c r="C15" s="154" t="s">
        <v>90</v>
      </c>
      <c r="D15" s="155">
        <f>IFERROR(VLOOKUP(CONCATENATE(H15,"_",C15),Pontok!$A$2:$E$217,5,FALSE),"N/A")</f>
        <v>2</v>
      </c>
      <c r="E15" s="156" t="s">
        <v>408</v>
      </c>
      <c r="F15" s="157" t="s">
        <v>409</v>
      </c>
      <c r="G15" s="237"/>
      <c r="H15" s="239" t="s">
        <v>268</v>
      </c>
      <c r="I15" s="239"/>
      <c r="J15" s="239"/>
      <c r="K15" s="239"/>
      <c r="L15" s="129"/>
      <c r="M15" s="129"/>
      <c r="N15" s="129"/>
    </row>
    <row r="16" spans="1:254" s="117" customFormat="1" ht="30" x14ac:dyDescent="0.25">
      <c r="A16" s="192" t="s">
        <v>81</v>
      </c>
      <c r="B16" s="185">
        <v>1</v>
      </c>
      <c r="C16" s="152" t="s">
        <v>90</v>
      </c>
      <c r="D16" s="150">
        <f>IFERROR(VLOOKUP(CONCATENATE(H16,"_",C16),Pontok!$A$2:$E$217,5,FALSE),"N/A")</f>
        <v>1</v>
      </c>
      <c r="E16" s="147" t="s">
        <v>408</v>
      </c>
      <c r="F16" s="145" t="s">
        <v>468</v>
      </c>
      <c r="G16" s="237"/>
      <c r="H16" s="239" t="s">
        <v>269</v>
      </c>
      <c r="I16" s="239"/>
      <c r="J16" s="239"/>
      <c r="K16" s="239"/>
      <c r="L16" s="129"/>
      <c r="M16" s="129"/>
      <c r="N16" s="129"/>
    </row>
    <row r="17" spans="1:14" s="117" customFormat="1" ht="30" x14ac:dyDescent="0.25">
      <c r="A17" s="192" t="s">
        <v>255</v>
      </c>
      <c r="B17" s="185">
        <v>1</v>
      </c>
      <c r="C17" s="152" t="s">
        <v>90</v>
      </c>
      <c r="D17" s="150">
        <f>IFERROR(VLOOKUP(CONCATENATE(H17,"_",C17),Pontok!$A$2:$E$217,5,FALSE),"N/A")</f>
        <v>1</v>
      </c>
      <c r="E17" s="147" t="s">
        <v>408</v>
      </c>
      <c r="F17" s="145" t="s">
        <v>467</v>
      </c>
      <c r="G17" s="237"/>
      <c r="H17" s="239" t="s">
        <v>270</v>
      </c>
      <c r="I17" s="239"/>
      <c r="J17" s="239"/>
      <c r="K17" s="239"/>
      <c r="L17" s="129"/>
      <c r="M17" s="129"/>
      <c r="N17" s="129"/>
    </row>
    <row r="18" spans="1:14" s="118" customFormat="1" ht="30" x14ac:dyDescent="0.25">
      <c r="A18" s="191" t="s">
        <v>94</v>
      </c>
      <c r="B18" s="186">
        <v>3</v>
      </c>
      <c r="C18" s="152" t="s">
        <v>90</v>
      </c>
      <c r="D18" s="150">
        <f>IFERROR(VLOOKUP(CONCATENATE(H18,"_",C18),Pontok!$A$2:$E$217,5,FALSE),"N/A")</f>
        <v>3</v>
      </c>
      <c r="E18" s="161" t="s">
        <v>410</v>
      </c>
      <c r="F18" s="158" t="s">
        <v>465</v>
      </c>
      <c r="G18" s="237"/>
      <c r="H18" s="239" t="s">
        <v>271</v>
      </c>
      <c r="I18" s="239"/>
      <c r="J18" s="239"/>
      <c r="K18" s="239"/>
      <c r="L18" s="130"/>
      <c r="M18" s="130"/>
      <c r="N18" s="130"/>
    </row>
    <row r="19" spans="1:14" s="117" customFormat="1" ht="30" x14ac:dyDescent="0.25">
      <c r="A19" s="191" t="s">
        <v>167</v>
      </c>
      <c r="B19" s="185">
        <v>3</v>
      </c>
      <c r="C19" s="152" t="s">
        <v>90</v>
      </c>
      <c r="D19" s="150">
        <f>IFERROR(VLOOKUP(CONCATENATE(H19,"_",C19),Pontok!$A$2:$E$217,5,FALSE),"N/A")</f>
        <v>3</v>
      </c>
      <c r="E19" s="147" t="s">
        <v>412</v>
      </c>
      <c r="F19" s="145" t="s">
        <v>466</v>
      </c>
      <c r="G19" s="237"/>
      <c r="H19" s="239" t="s">
        <v>272</v>
      </c>
      <c r="I19" s="239"/>
      <c r="J19" s="239"/>
      <c r="K19" s="239"/>
      <c r="L19" s="129"/>
      <c r="M19" s="129"/>
      <c r="N19" s="129"/>
    </row>
    <row r="20" spans="1:14" s="117" customFormat="1" ht="30" x14ac:dyDescent="0.25">
      <c r="A20" s="192" t="s">
        <v>168</v>
      </c>
      <c r="B20" s="186">
        <v>4</v>
      </c>
      <c r="C20" s="152" t="s">
        <v>91</v>
      </c>
      <c r="D20" s="150">
        <f>IFERROR(VLOOKUP(CONCATENATE(H20,"_",C20),Pontok!$A$2:$E$217,5,FALSE),"N/A")</f>
        <v>0</v>
      </c>
      <c r="E20" s="162"/>
      <c r="F20" s="159"/>
      <c r="G20" s="237"/>
      <c r="H20" s="239" t="s">
        <v>273</v>
      </c>
      <c r="I20" s="239"/>
      <c r="J20" s="239"/>
      <c r="K20" s="239"/>
      <c r="L20" s="129"/>
      <c r="M20" s="129"/>
      <c r="N20" s="129"/>
    </row>
    <row r="21" spans="1:14" s="117" customFormat="1" ht="75" x14ac:dyDescent="0.25">
      <c r="A21" s="192" t="s">
        <v>256</v>
      </c>
      <c r="B21" s="185" t="s">
        <v>83</v>
      </c>
      <c r="C21" s="152">
        <v>1</v>
      </c>
      <c r="D21" s="150">
        <f>IFERROR(VLOOKUP(CONCATENATE(H21,"_",C21),Pontok!$A$2:$E$217,5,FALSE),"N/A")</f>
        <v>1</v>
      </c>
      <c r="E21" s="162" t="s">
        <v>414</v>
      </c>
      <c r="F21" s="159" t="s">
        <v>388</v>
      </c>
      <c r="G21" s="237"/>
      <c r="H21" s="239" t="s">
        <v>274</v>
      </c>
      <c r="I21" s="239"/>
      <c r="J21" s="239"/>
      <c r="K21" s="239"/>
      <c r="L21" s="125"/>
      <c r="M21" s="129"/>
      <c r="N21" s="129"/>
    </row>
    <row r="22" spans="1:14" s="117" customFormat="1" ht="60.75" thickBot="1" x14ac:dyDescent="0.3">
      <c r="A22" s="199" t="s">
        <v>259</v>
      </c>
      <c r="B22" s="184" t="s">
        <v>88</v>
      </c>
      <c r="C22" s="153" t="s">
        <v>358</v>
      </c>
      <c r="D22" s="151">
        <f>IFERROR(VLOOKUP(CONCATENATE(H22,"_",C22),Pontok!$A$2:$E$217,5,FALSE),"N/A")</f>
        <v>2</v>
      </c>
      <c r="E22" s="163" t="s">
        <v>413</v>
      </c>
      <c r="F22" s="160" t="s">
        <v>456</v>
      </c>
      <c r="G22" s="237"/>
      <c r="H22" s="239" t="s">
        <v>275</v>
      </c>
      <c r="I22" s="239"/>
      <c r="J22" s="239"/>
      <c r="K22" s="239"/>
      <c r="L22" s="129"/>
      <c r="M22" s="129"/>
      <c r="N22" s="129"/>
    </row>
    <row r="23" spans="1:14" s="117" customFormat="1" ht="20.25" thickTop="1" thickBot="1" x14ac:dyDescent="0.3">
      <c r="A23" s="198" t="s">
        <v>26</v>
      </c>
      <c r="B23" s="194">
        <v>19</v>
      </c>
      <c r="C23" s="171"/>
      <c r="D23" s="173">
        <f>SUM(D15:D22)</f>
        <v>13</v>
      </c>
      <c r="E23" s="418"/>
      <c r="F23" s="419"/>
      <c r="G23" s="240"/>
      <c r="H23" s="239"/>
      <c r="I23" s="239"/>
      <c r="J23" s="239"/>
      <c r="K23" s="239"/>
      <c r="L23" s="129"/>
      <c r="M23" s="129"/>
      <c r="N23" s="129"/>
    </row>
    <row r="24" spans="1:14" s="117" customFormat="1" ht="16.5" customHeight="1" thickBot="1" x14ac:dyDescent="0.3">
      <c r="A24" s="432" t="str">
        <f>IF($E$4='Munka 1'!$E$1,IF('5. önértékelési táblázat'!D23&lt;8,"B. SZERVEZETI FELTÉTELEK - NEM FELELT MEG","B. SZERVEZETI FELTÉTELEK - MEGFELELT"),IF($E$4='Munka 1'!$E$2,IF('5. önértékelési táblázat'!D23&lt;10,"B. SZERVEZETI FELTÉTELEK - NEM FELELT MEG","B. SZERVEZETI FELTÉTELEK - MEGFELELT"),IF('5. önértékelési táblázat'!D23&lt;15,"B. SZERVEZETI FELTÉTELEK - NEM FELELT MEG","B. SZERVEZETI FELTÉTELEK - MEGFELELT")))</f>
        <v>B. SZERVEZETI FELTÉTELEK - MEGFELELT</v>
      </c>
      <c r="B24" s="433"/>
      <c r="C24" s="433"/>
      <c r="D24" s="433"/>
      <c r="E24" s="433"/>
      <c r="F24" s="434"/>
      <c r="G24" s="237"/>
      <c r="H24" s="239"/>
      <c r="I24" s="239"/>
      <c r="J24" s="239"/>
      <c r="K24" s="239"/>
      <c r="L24" s="129"/>
      <c r="M24" s="129"/>
      <c r="N24" s="129"/>
    </row>
    <row r="25" spans="1:14" s="117" customFormat="1" ht="68.25" customHeight="1" thickTop="1" thickBot="1" x14ac:dyDescent="0.3">
      <c r="A25" s="212" t="s">
        <v>37</v>
      </c>
      <c r="B25" s="202" t="s">
        <v>80</v>
      </c>
      <c r="C25" s="203" t="s">
        <v>364</v>
      </c>
      <c r="D25" s="204" t="s">
        <v>53</v>
      </c>
      <c r="E25" s="204" t="s">
        <v>152</v>
      </c>
      <c r="F25" s="204" t="s">
        <v>153</v>
      </c>
      <c r="G25" s="240"/>
      <c r="H25" s="239"/>
      <c r="I25" s="239"/>
      <c r="J25" s="239"/>
      <c r="K25" s="239"/>
      <c r="L25" s="129"/>
      <c r="M25" s="129"/>
      <c r="N25" s="129"/>
    </row>
    <row r="26" spans="1:14" s="117" customFormat="1" ht="60.75" thickTop="1" x14ac:dyDescent="0.25">
      <c r="A26" s="195" t="s">
        <v>169</v>
      </c>
      <c r="B26" s="183">
        <v>2</v>
      </c>
      <c r="C26" s="154" t="s">
        <v>90</v>
      </c>
      <c r="D26" s="155">
        <f>IFERROR(VLOOKUP(CONCATENATE(H26,"_",C26),Pontok!$A$2:$E$217,5,FALSE),"N/A")</f>
        <v>2</v>
      </c>
      <c r="E26" s="251" t="s">
        <v>417</v>
      </c>
      <c r="F26" s="252" t="s">
        <v>409</v>
      </c>
      <c r="G26" s="237"/>
      <c r="H26" s="242" t="s">
        <v>276</v>
      </c>
      <c r="I26" s="239"/>
      <c r="J26" s="239"/>
      <c r="K26" s="239"/>
      <c r="L26" s="129"/>
      <c r="M26" s="129"/>
      <c r="N26" s="129"/>
    </row>
    <row r="27" spans="1:14" s="120" customFormat="1" ht="71.25" x14ac:dyDescent="0.2">
      <c r="A27" s="196" t="s">
        <v>245</v>
      </c>
      <c r="B27" s="185">
        <v>2</v>
      </c>
      <c r="C27" s="152" t="s">
        <v>90</v>
      </c>
      <c r="D27" s="150">
        <f>IFERROR(VLOOKUP(CONCATENATE(H27,"_",C27),Pontok!$A$2:$E$217,5,FALSE),"N/A")</f>
        <v>2</v>
      </c>
      <c r="E27" s="263" t="s">
        <v>418</v>
      </c>
      <c r="F27" s="264" t="s">
        <v>419</v>
      </c>
      <c r="G27" s="237"/>
      <c r="H27" s="242" t="s">
        <v>277</v>
      </c>
      <c r="I27" s="243"/>
      <c r="J27" s="243"/>
      <c r="K27" s="243"/>
      <c r="L27" s="132"/>
      <c r="M27" s="132"/>
      <c r="N27" s="132"/>
    </row>
    <row r="28" spans="1:14" s="117" customFormat="1" ht="90" x14ac:dyDescent="0.25">
      <c r="A28" s="192" t="s">
        <v>242</v>
      </c>
      <c r="B28" s="185" t="s">
        <v>87</v>
      </c>
      <c r="C28" s="152">
        <v>1</v>
      </c>
      <c r="D28" s="150">
        <f>IFERROR(VLOOKUP(CONCATENATE(H28,"_",C28),Pontok!$A$2:$E$217,5,FALSE),"N/A")</f>
        <v>1</v>
      </c>
      <c r="E28" s="253" t="s">
        <v>429</v>
      </c>
      <c r="F28" s="254" t="s">
        <v>430</v>
      </c>
      <c r="G28" s="240"/>
      <c r="H28" s="242" t="s">
        <v>278</v>
      </c>
      <c r="I28" s="239"/>
      <c r="J28" s="239"/>
      <c r="K28" s="239"/>
      <c r="L28" s="129"/>
      <c r="M28" s="129"/>
      <c r="N28" s="129"/>
    </row>
    <row r="29" spans="1:14" s="117" customFormat="1" ht="45" x14ac:dyDescent="0.25">
      <c r="A29" s="191" t="s">
        <v>84</v>
      </c>
      <c r="B29" s="186">
        <v>3</v>
      </c>
      <c r="C29" s="152" t="s">
        <v>90</v>
      </c>
      <c r="D29" s="150">
        <f>IFERROR(VLOOKUP(CONCATENATE(H29,"_",C29),Pontok!$A$2:$E$217,5,FALSE),"N/A")</f>
        <v>3</v>
      </c>
      <c r="E29" s="253" t="s">
        <v>469</v>
      </c>
      <c r="F29" s="254" t="s">
        <v>420</v>
      </c>
      <c r="G29" s="237"/>
      <c r="H29" s="242" t="s">
        <v>279</v>
      </c>
      <c r="I29" s="239"/>
      <c r="J29" s="239"/>
      <c r="K29" s="239"/>
      <c r="L29" s="129"/>
      <c r="M29" s="129"/>
      <c r="N29" s="129"/>
    </row>
    <row r="30" spans="1:14" s="117" customFormat="1" ht="60" x14ac:dyDescent="0.25">
      <c r="A30" s="191" t="s">
        <v>85</v>
      </c>
      <c r="B30" s="186">
        <v>1</v>
      </c>
      <c r="C30" s="152" t="s">
        <v>90</v>
      </c>
      <c r="D30" s="150">
        <f>IFERROR(VLOOKUP(CONCATENATE(H30,"_",C30),Pontok!$A$2:$E$217,5,FALSE),"N/A")</f>
        <v>1</v>
      </c>
      <c r="E30" s="253" t="s">
        <v>422</v>
      </c>
      <c r="F30" s="254" t="s">
        <v>421</v>
      </c>
      <c r="G30" s="237"/>
      <c r="H30" s="242" t="s">
        <v>280</v>
      </c>
      <c r="I30" s="239"/>
      <c r="J30" s="239"/>
      <c r="K30" s="239"/>
      <c r="L30" s="129"/>
      <c r="M30" s="129"/>
      <c r="N30" s="129"/>
    </row>
    <row r="31" spans="1:14" s="117" customFormat="1" ht="30" x14ac:dyDescent="0.25">
      <c r="A31" s="191" t="s">
        <v>171</v>
      </c>
      <c r="B31" s="185">
        <v>1</v>
      </c>
      <c r="C31" s="152" t="s">
        <v>90</v>
      </c>
      <c r="D31" s="150">
        <f>IFERROR(VLOOKUP(CONCATENATE(H31,"_",C31),Pontok!$A$2:$E$217,5,FALSE),"N/A")</f>
        <v>1</v>
      </c>
      <c r="E31" s="253" t="s">
        <v>470</v>
      </c>
      <c r="F31" s="254" t="s">
        <v>471</v>
      </c>
      <c r="G31" s="237"/>
      <c r="H31" s="242" t="s">
        <v>281</v>
      </c>
      <c r="I31" s="239"/>
      <c r="J31" s="239"/>
      <c r="K31" s="239"/>
      <c r="L31" s="129"/>
      <c r="M31" s="129"/>
      <c r="N31" s="129"/>
    </row>
    <row r="32" spans="1:14" s="117" customFormat="1" ht="60" x14ac:dyDescent="0.25">
      <c r="A32" s="191" t="s">
        <v>257</v>
      </c>
      <c r="B32" s="185" t="s">
        <v>86</v>
      </c>
      <c r="C32" s="152" t="s">
        <v>358</v>
      </c>
      <c r="D32" s="150">
        <f>IFERROR(VLOOKUP(CONCATENATE(H32,"_",C32),Pontok!$A$2:$E$217,5,FALSE),"N/A")</f>
        <v>2</v>
      </c>
      <c r="E32" s="253" t="s">
        <v>423</v>
      </c>
      <c r="F32" s="254" t="s">
        <v>388</v>
      </c>
      <c r="G32" s="237"/>
      <c r="H32" s="242" t="s">
        <v>282</v>
      </c>
      <c r="I32" s="239"/>
      <c r="J32" s="239"/>
      <c r="K32" s="239"/>
      <c r="L32" s="129"/>
      <c r="M32" s="129"/>
      <c r="N32" s="129"/>
    </row>
    <row r="33" spans="1:14" s="117" customFormat="1" ht="45" x14ac:dyDescent="0.25">
      <c r="A33" s="191" t="s">
        <v>177</v>
      </c>
      <c r="B33" s="185">
        <v>1</v>
      </c>
      <c r="C33" s="152" t="s">
        <v>90</v>
      </c>
      <c r="D33" s="150">
        <f>IFERROR(VLOOKUP(CONCATENATE(H33,"_",C33),Pontok!$A$2:$E$217,5,FALSE),"N/A")</f>
        <v>1</v>
      </c>
      <c r="E33" s="253" t="s">
        <v>416</v>
      </c>
      <c r="F33" s="254" t="s">
        <v>431</v>
      </c>
      <c r="G33" s="237"/>
      <c r="H33" s="242" t="s">
        <v>283</v>
      </c>
      <c r="I33" s="239"/>
      <c r="J33" s="239"/>
      <c r="K33" s="239"/>
      <c r="L33" s="129"/>
      <c r="M33" s="129"/>
      <c r="N33" s="129"/>
    </row>
    <row r="34" spans="1:14" s="117" customFormat="1" ht="45" x14ac:dyDescent="0.25">
      <c r="A34" s="191" t="s">
        <v>258</v>
      </c>
      <c r="B34" s="185" t="s">
        <v>86</v>
      </c>
      <c r="C34" s="152">
        <v>3</v>
      </c>
      <c r="D34" s="150">
        <f>IFERROR(VLOOKUP(CONCATENATE(H34,"_",C34),Pontok!$A$2:$E$217,5,FALSE),"N/A")</f>
        <v>1</v>
      </c>
      <c r="E34" s="253" t="s">
        <v>427</v>
      </c>
      <c r="F34" s="254" t="s">
        <v>428</v>
      </c>
      <c r="G34" s="237"/>
      <c r="H34" s="242" t="s">
        <v>284</v>
      </c>
      <c r="I34" s="239"/>
      <c r="J34" s="239"/>
      <c r="K34" s="239"/>
      <c r="L34" s="129"/>
      <c r="M34" s="129"/>
      <c r="N34" s="129"/>
    </row>
    <row r="35" spans="1:14" s="117" customFormat="1" ht="45" x14ac:dyDescent="0.25">
      <c r="A35" s="191" t="s">
        <v>178</v>
      </c>
      <c r="B35" s="185">
        <v>2</v>
      </c>
      <c r="C35" s="152" t="s">
        <v>91</v>
      </c>
      <c r="D35" s="150">
        <f>IFERROR(VLOOKUP(CONCATENATE(H35,"_",C35),Pontok!$A$2:$E$217,5,FALSE),"N/A")</f>
        <v>0</v>
      </c>
      <c r="E35" s="253"/>
      <c r="F35" s="254"/>
      <c r="G35" s="237"/>
      <c r="H35" s="242" t="s">
        <v>285</v>
      </c>
      <c r="I35" s="239"/>
      <c r="J35" s="239"/>
      <c r="K35" s="239"/>
      <c r="L35" s="129"/>
      <c r="M35" s="129"/>
      <c r="N35" s="129"/>
    </row>
    <row r="36" spans="1:14" s="117" customFormat="1" ht="30" x14ac:dyDescent="0.25">
      <c r="A36" s="192" t="s">
        <v>203</v>
      </c>
      <c r="B36" s="185">
        <v>2</v>
      </c>
      <c r="C36" s="152" t="s">
        <v>91</v>
      </c>
      <c r="D36" s="150">
        <f>IFERROR(VLOOKUP(CONCATENATE(H36,"_",C36),Pontok!$A$2:$E$217,5,FALSE),"N/A")</f>
        <v>0</v>
      </c>
      <c r="E36" s="253"/>
      <c r="F36" s="254"/>
      <c r="G36" s="237"/>
      <c r="H36" s="242" t="s">
        <v>286</v>
      </c>
      <c r="I36" s="239"/>
      <c r="J36" s="239"/>
      <c r="K36" s="239"/>
      <c r="L36" s="129"/>
      <c r="M36" s="129"/>
      <c r="N36" s="129"/>
    </row>
    <row r="37" spans="1:14" s="117" customFormat="1" ht="30" x14ac:dyDescent="0.25">
      <c r="A37" s="191" t="s">
        <v>179</v>
      </c>
      <c r="B37" s="185">
        <v>1</v>
      </c>
      <c r="C37" s="152" t="s">
        <v>90</v>
      </c>
      <c r="D37" s="150">
        <f>IFERROR(VLOOKUP(CONCATENATE(H37,"_",C37),Pontok!$A$2:$E$217,5,FALSE),"N/A")</f>
        <v>1</v>
      </c>
      <c r="E37" s="253" t="s">
        <v>432</v>
      </c>
      <c r="F37" s="254" t="s">
        <v>419</v>
      </c>
      <c r="G37" s="237"/>
      <c r="H37" s="242" t="s">
        <v>287</v>
      </c>
      <c r="I37" s="239"/>
      <c r="J37" s="239"/>
      <c r="K37" s="239"/>
      <c r="L37" s="129"/>
      <c r="M37" s="129"/>
      <c r="N37" s="129"/>
    </row>
    <row r="38" spans="1:14" s="117" customFormat="1" ht="30" x14ac:dyDescent="0.25">
      <c r="A38" s="191" t="s">
        <v>180</v>
      </c>
      <c r="B38" s="186">
        <v>2</v>
      </c>
      <c r="C38" s="152" t="s">
        <v>90</v>
      </c>
      <c r="D38" s="150">
        <f>IFERROR(VLOOKUP(CONCATENATE(H38,"_",C38),Pontok!$A$2:$E$217,5,FALSE),"N/A")</f>
        <v>2</v>
      </c>
      <c r="E38" s="253" t="s">
        <v>426</v>
      </c>
      <c r="F38" s="254" t="s">
        <v>407</v>
      </c>
      <c r="G38" s="237"/>
      <c r="H38" s="242" t="s">
        <v>288</v>
      </c>
      <c r="I38" s="239"/>
      <c r="J38" s="239"/>
      <c r="K38" s="239"/>
      <c r="L38" s="129"/>
      <c r="M38" s="129"/>
      <c r="N38" s="129"/>
    </row>
    <row r="39" spans="1:14" s="117" customFormat="1" x14ac:dyDescent="0.25">
      <c r="A39" s="192" t="s">
        <v>181</v>
      </c>
      <c r="B39" s="185">
        <v>1</v>
      </c>
      <c r="C39" s="152" t="s">
        <v>91</v>
      </c>
      <c r="D39" s="150">
        <f>IFERROR(VLOOKUP(CONCATENATE(H39,"_",C39),Pontok!$A$2:$E$217,5,FALSE),"N/A")</f>
        <v>0</v>
      </c>
      <c r="E39" s="253"/>
      <c r="F39" s="254"/>
      <c r="G39" s="237"/>
      <c r="H39" s="242" t="s">
        <v>289</v>
      </c>
      <c r="I39" s="239"/>
      <c r="J39" s="239"/>
      <c r="K39" s="239"/>
      <c r="L39" s="129"/>
      <c r="M39" s="129"/>
      <c r="N39" s="129"/>
    </row>
    <row r="40" spans="1:14" s="117" customFormat="1" ht="45" x14ac:dyDescent="0.25">
      <c r="A40" s="191" t="s">
        <v>182</v>
      </c>
      <c r="B40" s="185">
        <v>1</v>
      </c>
      <c r="C40" s="152" t="s">
        <v>90</v>
      </c>
      <c r="D40" s="150">
        <f>IFERROR(VLOOKUP(CONCATENATE(H40,"_",C40),Pontok!$A$2:$E$217,5,FALSE),"N/A")</f>
        <v>1</v>
      </c>
      <c r="E40" s="253" t="s">
        <v>424</v>
      </c>
      <c r="F40" s="254" t="s">
        <v>425</v>
      </c>
      <c r="G40" s="237"/>
      <c r="H40" s="242" t="s">
        <v>290</v>
      </c>
      <c r="I40" s="239"/>
      <c r="J40" s="239"/>
      <c r="K40" s="239"/>
      <c r="L40" s="129"/>
      <c r="M40" s="129"/>
      <c r="N40" s="129"/>
    </row>
    <row r="41" spans="1:14" s="120" customFormat="1" ht="15.75" thickBot="1" x14ac:dyDescent="0.25">
      <c r="A41" s="197" t="s">
        <v>183</v>
      </c>
      <c r="B41" s="187">
        <v>1</v>
      </c>
      <c r="C41" s="153" t="s">
        <v>90</v>
      </c>
      <c r="D41" s="151">
        <f>IFERROR(VLOOKUP(CONCATENATE(H41,"_",C41),Pontok!$A$2:$E$217,5,FALSE),"N/A")</f>
        <v>1</v>
      </c>
      <c r="E41" s="265" t="s">
        <v>424</v>
      </c>
      <c r="F41" s="266" t="s">
        <v>472</v>
      </c>
      <c r="G41" s="237"/>
      <c r="H41" s="242" t="s">
        <v>291</v>
      </c>
      <c r="I41" s="243"/>
      <c r="J41" s="243"/>
      <c r="K41" s="243"/>
      <c r="L41" s="132"/>
      <c r="M41" s="132"/>
      <c r="N41" s="132"/>
    </row>
    <row r="42" spans="1:14" s="117" customFormat="1" ht="20.25" thickTop="1" thickBot="1" x14ac:dyDescent="0.3">
      <c r="A42" s="198" t="s">
        <v>26</v>
      </c>
      <c r="B42" s="194">
        <v>27</v>
      </c>
      <c r="C42" s="171"/>
      <c r="D42" s="173">
        <f>SUM(D26:D41)</f>
        <v>19</v>
      </c>
      <c r="E42" s="448"/>
      <c r="F42" s="418"/>
      <c r="G42" s="240"/>
      <c r="H42" s="239"/>
      <c r="I42" s="239"/>
      <c r="J42" s="239"/>
      <c r="K42" s="239"/>
      <c r="L42" s="129"/>
      <c r="M42" s="129"/>
      <c r="N42" s="129"/>
    </row>
    <row r="43" spans="1:14" s="117" customFormat="1" ht="16.5" thickBot="1" x14ac:dyDescent="0.3">
      <c r="A43" s="432" t="str">
        <f>IF($E$4='Munka 1'!$E$1,IF('5. önértékelési táblázat'!D42&lt;12,"C. PEDAGÓGIAI MUNKA - NEM FELELT MEG","C. PEDAGÓGIAI MUNKA - MEGFELELT"),IF($E$4='Munka 1'!$E$2,IF('5. önértékelési táblázat'!D42&lt;16,"C. PEDAGÓGIAI MUNKA - NEM FELELT MEG","C. PEDAGÓGIAI MUNKA - MEGFELELT"),IF('5. önértékelési táblázat'!D42&lt;20,"C. PEDAGÓGIAI MUNKA - NEM FELELT MEG","C. PEDAGÓGIAI MUNKA - MEGFELELT")))</f>
        <v>C. PEDAGÓGIAI MUNKA - MEGFELELT</v>
      </c>
      <c r="B43" s="433"/>
      <c r="C43" s="433"/>
      <c r="D43" s="433"/>
      <c r="E43" s="433"/>
      <c r="F43" s="434"/>
      <c r="G43" s="237"/>
      <c r="H43" s="239"/>
      <c r="I43" s="239"/>
      <c r="J43" s="239"/>
      <c r="K43" s="239"/>
      <c r="L43" s="129"/>
      <c r="M43" s="129"/>
      <c r="N43" s="129"/>
    </row>
    <row r="44" spans="1:14" s="117" customFormat="1" ht="72" customHeight="1" thickTop="1" thickBot="1" x14ac:dyDescent="0.3">
      <c r="A44" s="211" t="s">
        <v>38</v>
      </c>
      <c r="B44" s="202" t="s">
        <v>80</v>
      </c>
      <c r="C44" s="203" t="s">
        <v>364</v>
      </c>
      <c r="D44" s="204" t="s">
        <v>53</v>
      </c>
      <c r="E44" s="204" t="s">
        <v>152</v>
      </c>
      <c r="F44" s="204" t="s">
        <v>153</v>
      </c>
      <c r="G44" s="240"/>
      <c r="H44" s="239"/>
      <c r="I44" s="239"/>
      <c r="J44" s="239"/>
      <c r="K44" s="239"/>
      <c r="L44" s="129"/>
      <c r="M44" s="129"/>
      <c r="N44" s="129"/>
    </row>
    <row r="45" spans="1:14" s="117" customFormat="1" ht="30.75" thickTop="1" x14ac:dyDescent="0.25">
      <c r="A45" s="205" t="s">
        <v>204</v>
      </c>
      <c r="B45" s="188">
        <v>3</v>
      </c>
      <c r="C45" s="154" t="s">
        <v>90</v>
      </c>
      <c r="D45" s="155">
        <f>IFERROR(VLOOKUP(CONCATENATE(H45,"_",C45),Pontok!$A$2:$E$217,5,FALSE),"N/A")</f>
        <v>3</v>
      </c>
      <c r="E45" s="257" t="s">
        <v>457</v>
      </c>
      <c r="F45" s="258" t="s">
        <v>458</v>
      </c>
      <c r="G45" s="237"/>
      <c r="H45" s="239" t="s">
        <v>292</v>
      </c>
      <c r="I45" s="239"/>
      <c r="J45" s="239"/>
      <c r="K45" s="239"/>
      <c r="L45" s="129"/>
      <c r="M45" s="129"/>
      <c r="N45" s="129"/>
    </row>
    <row r="46" spans="1:14" s="117" customFormat="1" ht="30" x14ac:dyDescent="0.25">
      <c r="A46" s="191" t="s">
        <v>205</v>
      </c>
      <c r="B46" s="186">
        <v>2</v>
      </c>
      <c r="C46" s="152" t="s">
        <v>91</v>
      </c>
      <c r="D46" s="150">
        <f>IFERROR(VLOOKUP(CONCATENATE(H46,"_",C46),Pontok!$A$2:$E$217,5,FALSE),"N/A")</f>
        <v>0</v>
      </c>
      <c r="E46" s="253"/>
      <c r="F46" s="254"/>
      <c r="G46" s="237"/>
      <c r="H46" s="239" t="s">
        <v>293</v>
      </c>
      <c r="I46" s="239"/>
      <c r="J46" s="239"/>
      <c r="K46" s="239"/>
      <c r="L46" s="129"/>
      <c r="M46" s="129"/>
      <c r="N46" s="129"/>
    </row>
    <row r="47" spans="1:14" s="117" customFormat="1" ht="75" x14ac:dyDescent="0.25">
      <c r="A47" s="191" t="s">
        <v>243</v>
      </c>
      <c r="B47" s="185" t="s">
        <v>25</v>
      </c>
      <c r="C47" s="152" t="s">
        <v>365</v>
      </c>
      <c r="D47" s="150">
        <f>IFERROR(VLOOKUP(CONCATENATE(H47,"_",C47),Pontok!$A$2:$E$217,5,FALSE),"N/A")</f>
        <v>0</v>
      </c>
      <c r="E47" s="253"/>
      <c r="F47" s="254"/>
      <c r="G47" s="237"/>
      <c r="H47" s="239" t="s">
        <v>294</v>
      </c>
      <c r="I47" s="239"/>
      <c r="J47" s="239"/>
      <c r="K47" s="239"/>
      <c r="L47" s="129"/>
      <c r="M47" s="129"/>
      <c r="N47" s="129"/>
    </row>
    <row r="48" spans="1:14" s="117" customFormat="1" x14ac:dyDescent="0.25">
      <c r="A48" s="191" t="s">
        <v>206</v>
      </c>
      <c r="B48" s="186">
        <v>1</v>
      </c>
      <c r="C48" s="152" t="s">
        <v>91</v>
      </c>
      <c r="D48" s="150">
        <f>IFERROR(VLOOKUP(CONCATENATE(H48,"_",C48),Pontok!$A$2:$E$217,5,FALSE),"N/A")</f>
        <v>0</v>
      </c>
      <c r="E48" s="253"/>
      <c r="F48" s="254"/>
      <c r="G48" s="237"/>
      <c r="H48" s="239" t="s">
        <v>295</v>
      </c>
      <c r="I48" s="239"/>
      <c r="J48" s="239"/>
      <c r="K48" s="239"/>
      <c r="L48" s="129"/>
      <c r="M48" s="129"/>
      <c r="N48" s="129"/>
    </row>
    <row r="49" spans="1:14" s="117" customFormat="1" x14ac:dyDescent="0.25">
      <c r="A49" s="191" t="s">
        <v>207</v>
      </c>
      <c r="B49" s="186">
        <v>1</v>
      </c>
      <c r="C49" s="152" t="s">
        <v>91</v>
      </c>
      <c r="D49" s="150">
        <f>IFERROR(VLOOKUP(CONCATENATE(H49,"_",C49),Pontok!$A$2:$E$217,5,FALSE),"N/A")</f>
        <v>0</v>
      </c>
      <c r="E49" s="253"/>
      <c r="F49" s="254"/>
      <c r="G49" s="237"/>
      <c r="H49" s="239" t="s">
        <v>296</v>
      </c>
      <c r="I49" s="239"/>
      <c r="J49" s="239"/>
      <c r="K49" s="239"/>
      <c r="L49" s="129"/>
      <c r="M49" s="129"/>
      <c r="N49" s="129"/>
    </row>
    <row r="50" spans="1:14" s="117" customFormat="1" x14ac:dyDescent="0.25">
      <c r="A50" s="192" t="s">
        <v>208</v>
      </c>
      <c r="B50" s="186">
        <v>2</v>
      </c>
      <c r="C50" s="152" t="s">
        <v>90</v>
      </c>
      <c r="D50" s="150">
        <f>IFERROR(VLOOKUP(CONCATENATE(H50,"_",C50),Pontok!$A$2:$E$217,5,FALSE),"N/A")</f>
        <v>2</v>
      </c>
      <c r="E50" s="253" t="s">
        <v>474</v>
      </c>
      <c r="F50" s="254" t="s">
        <v>473</v>
      </c>
      <c r="G50" s="237"/>
      <c r="H50" s="239" t="s">
        <v>297</v>
      </c>
      <c r="I50" s="239"/>
      <c r="J50" s="239"/>
      <c r="K50" s="239"/>
      <c r="L50" s="129"/>
      <c r="M50" s="129"/>
      <c r="N50" s="129"/>
    </row>
    <row r="51" spans="1:14" s="117" customFormat="1" x14ac:dyDescent="0.25">
      <c r="A51" s="192" t="s">
        <v>209</v>
      </c>
      <c r="B51" s="186">
        <v>1</v>
      </c>
      <c r="C51" s="152" t="s">
        <v>91</v>
      </c>
      <c r="D51" s="150">
        <f>IFERROR(VLOOKUP(CONCATENATE(H51,"_",C51),Pontok!$A$2:$E$217,5,FALSE),"N/A")</f>
        <v>0</v>
      </c>
      <c r="E51" s="253"/>
      <c r="F51" s="254"/>
      <c r="G51" s="237"/>
      <c r="H51" s="239" t="s">
        <v>298</v>
      </c>
      <c r="I51" s="239"/>
      <c r="J51" s="239"/>
      <c r="K51" s="239"/>
      <c r="L51" s="129"/>
      <c r="M51" s="129"/>
      <c r="N51" s="129"/>
    </row>
    <row r="52" spans="1:14" s="117" customFormat="1" ht="30" x14ac:dyDescent="0.25">
      <c r="A52" s="192" t="s">
        <v>210</v>
      </c>
      <c r="B52" s="186">
        <v>1</v>
      </c>
      <c r="C52" s="152" t="s">
        <v>90</v>
      </c>
      <c r="D52" s="150">
        <f>IFERROR(VLOOKUP(CONCATENATE(H52,"_",C52),Pontok!$A$2:$E$217,5,FALSE),"N/A")</f>
        <v>1</v>
      </c>
      <c r="E52" s="253" t="s">
        <v>437</v>
      </c>
      <c r="F52" s="254" t="s">
        <v>448</v>
      </c>
      <c r="G52" s="237"/>
      <c r="H52" s="239" t="s">
        <v>299</v>
      </c>
      <c r="I52" s="239"/>
      <c r="J52" s="239"/>
      <c r="K52" s="239"/>
      <c r="L52" s="129"/>
      <c r="M52" s="129"/>
      <c r="N52" s="129"/>
    </row>
    <row r="53" spans="1:14" s="117" customFormat="1" ht="45" x14ac:dyDescent="0.25">
      <c r="A53" s="191" t="s">
        <v>211</v>
      </c>
      <c r="B53" s="186">
        <v>2</v>
      </c>
      <c r="C53" s="152" t="s">
        <v>90</v>
      </c>
      <c r="D53" s="150">
        <f>IFERROR(VLOOKUP(CONCATENATE(H53,"_",C53),Pontok!$A$2:$E$217,5,FALSE),"N/A")</f>
        <v>2</v>
      </c>
      <c r="E53" s="253" t="s">
        <v>442</v>
      </c>
      <c r="F53" s="254" t="s">
        <v>445</v>
      </c>
      <c r="G53" s="237"/>
      <c r="H53" s="239" t="s">
        <v>300</v>
      </c>
      <c r="I53" s="239"/>
      <c r="J53" s="239"/>
      <c r="K53" s="239"/>
      <c r="L53" s="129"/>
      <c r="M53" s="129"/>
      <c r="N53" s="129"/>
    </row>
    <row r="54" spans="1:14" s="117" customFormat="1" ht="45" x14ac:dyDescent="0.25">
      <c r="A54" s="192" t="s">
        <v>212</v>
      </c>
      <c r="B54" s="186">
        <v>2</v>
      </c>
      <c r="C54" s="152" t="s">
        <v>90</v>
      </c>
      <c r="D54" s="150">
        <f>IFERROR(VLOOKUP(CONCATENATE(H54,"_",C54),Pontok!$A$2:$E$217,5,FALSE),"N/A")</f>
        <v>2</v>
      </c>
      <c r="E54" s="253" t="s">
        <v>443</v>
      </c>
      <c r="F54" s="254" t="s">
        <v>444</v>
      </c>
      <c r="G54" s="237"/>
      <c r="H54" s="239" t="s">
        <v>301</v>
      </c>
      <c r="I54" s="239"/>
      <c r="J54" s="239"/>
      <c r="K54" s="239"/>
      <c r="L54" s="129"/>
      <c r="M54" s="129"/>
      <c r="N54" s="129"/>
    </row>
    <row r="55" spans="1:14" s="117" customFormat="1" x14ac:dyDescent="0.25">
      <c r="A55" s="191" t="s">
        <v>213</v>
      </c>
      <c r="B55" s="186">
        <v>1</v>
      </c>
      <c r="C55" s="152" t="s">
        <v>90</v>
      </c>
      <c r="D55" s="150">
        <f>IFERROR(VLOOKUP(CONCATENATE(H55,"_",C55),Pontok!$A$2:$E$217,5,FALSE),"N/A")</f>
        <v>1</v>
      </c>
      <c r="E55" s="253" t="s">
        <v>446</v>
      </c>
      <c r="F55" s="254" t="s">
        <v>447</v>
      </c>
      <c r="G55" s="237"/>
      <c r="H55" s="239" t="s">
        <v>302</v>
      </c>
      <c r="I55" s="239"/>
      <c r="J55" s="239"/>
      <c r="K55" s="239"/>
      <c r="L55" s="129"/>
      <c r="M55" s="129"/>
      <c r="N55" s="129"/>
    </row>
    <row r="56" spans="1:14" s="117" customFormat="1" ht="45" x14ac:dyDescent="0.25">
      <c r="A56" s="191" t="s">
        <v>244</v>
      </c>
      <c r="B56" s="186">
        <v>2</v>
      </c>
      <c r="C56" s="152" t="s">
        <v>90</v>
      </c>
      <c r="D56" s="150">
        <f>IFERROR(VLOOKUP(CONCATENATE(H56,"_",C56),Pontok!$A$2:$E$217,5,FALSE),"N/A")</f>
        <v>2</v>
      </c>
      <c r="E56" s="253" t="s">
        <v>475</v>
      </c>
      <c r="F56" s="254" t="s">
        <v>476</v>
      </c>
      <c r="G56" s="237"/>
      <c r="H56" s="239" t="s">
        <v>303</v>
      </c>
      <c r="I56" s="239"/>
      <c r="J56" s="239"/>
      <c r="K56" s="239"/>
      <c r="L56" s="129"/>
      <c r="M56" s="129"/>
      <c r="N56" s="129"/>
    </row>
    <row r="57" spans="1:14" s="117" customFormat="1" x14ac:dyDescent="0.25">
      <c r="A57" s="192" t="s">
        <v>214</v>
      </c>
      <c r="B57" s="186">
        <v>1</v>
      </c>
      <c r="C57" s="152" t="s">
        <v>90</v>
      </c>
      <c r="D57" s="150">
        <f>IFERROR(VLOOKUP(CONCATENATE(H57,"_",C57),Pontok!$A$2:$E$217,5,FALSE),"N/A")</f>
        <v>1</v>
      </c>
      <c r="E57" s="253"/>
      <c r="F57" s="254"/>
      <c r="G57" s="237"/>
      <c r="H57" s="239" t="s">
        <v>304</v>
      </c>
      <c r="I57" s="239"/>
      <c r="J57" s="239"/>
      <c r="K57" s="239"/>
      <c r="L57" s="129"/>
      <c r="M57" s="129"/>
      <c r="N57" s="129"/>
    </row>
    <row r="58" spans="1:14" s="117" customFormat="1" ht="30" x14ac:dyDescent="0.25">
      <c r="A58" s="192" t="s">
        <v>215</v>
      </c>
      <c r="B58" s="186">
        <v>1</v>
      </c>
      <c r="C58" s="152" t="s">
        <v>90</v>
      </c>
      <c r="D58" s="150">
        <f>IFERROR(VLOOKUP(CONCATENATE(H58,"_",C58),Pontok!$A$2:$E$217,5,FALSE),"N/A")</f>
        <v>1</v>
      </c>
      <c r="E58" s="253" t="s">
        <v>449</v>
      </c>
      <c r="F58" s="254" t="s">
        <v>438</v>
      </c>
      <c r="G58" s="237"/>
      <c r="H58" s="239" t="s">
        <v>305</v>
      </c>
      <c r="I58" s="239"/>
      <c r="J58" s="239"/>
      <c r="K58" s="239"/>
      <c r="L58" s="129"/>
      <c r="M58" s="129"/>
      <c r="N58" s="129"/>
    </row>
    <row r="59" spans="1:14" s="117" customFormat="1" x14ac:dyDescent="0.25">
      <c r="A59" s="192" t="s">
        <v>216</v>
      </c>
      <c r="B59" s="186">
        <v>1</v>
      </c>
      <c r="C59" s="152" t="s">
        <v>91</v>
      </c>
      <c r="D59" s="150">
        <f>IFERROR(VLOOKUP(CONCATENATE(H59,"_",C59),Pontok!$A$2:$E$217,5,FALSE),"N/A")</f>
        <v>0</v>
      </c>
      <c r="E59" s="253"/>
      <c r="F59" s="254"/>
      <c r="G59" s="237"/>
      <c r="H59" s="239" t="s">
        <v>306</v>
      </c>
      <c r="I59" s="239"/>
      <c r="J59" s="239"/>
      <c r="K59" s="239"/>
      <c r="L59" s="129"/>
      <c r="M59" s="129"/>
      <c r="N59" s="129"/>
    </row>
    <row r="60" spans="1:14" s="117" customFormat="1" x14ac:dyDescent="0.25">
      <c r="A60" s="192" t="s">
        <v>217</v>
      </c>
      <c r="B60" s="186">
        <v>1</v>
      </c>
      <c r="C60" s="152" t="s">
        <v>90</v>
      </c>
      <c r="D60" s="150">
        <f>IFERROR(VLOOKUP(CONCATENATE(H60,"_",C60),Pontok!$A$2:$E$217,5,FALSE),"N/A")</f>
        <v>1</v>
      </c>
      <c r="E60" s="253" t="s">
        <v>450</v>
      </c>
      <c r="F60" s="254" t="s">
        <v>406</v>
      </c>
      <c r="G60" s="237"/>
      <c r="H60" s="239" t="s">
        <v>307</v>
      </c>
      <c r="I60" s="239"/>
      <c r="J60" s="239"/>
      <c r="K60" s="239"/>
      <c r="L60" s="129"/>
      <c r="M60" s="129"/>
      <c r="N60" s="129"/>
    </row>
    <row r="61" spans="1:14" s="117" customFormat="1" x14ac:dyDescent="0.25">
      <c r="A61" s="192" t="s">
        <v>218</v>
      </c>
      <c r="B61" s="186" t="s">
        <v>0</v>
      </c>
      <c r="C61" s="152" t="s">
        <v>362</v>
      </c>
      <c r="D61" s="150">
        <f>IFERROR(VLOOKUP(CONCATENATE(H61,"_",C61),Pontok!$A$2:$E$217,5,FALSE),"N/A")</f>
        <v>1</v>
      </c>
      <c r="E61" s="253"/>
      <c r="F61" s="254" t="s">
        <v>451</v>
      </c>
      <c r="G61" s="240"/>
      <c r="H61" s="239" t="s">
        <v>308</v>
      </c>
      <c r="I61" s="239"/>
      <c r="J61" s="239"/>
      <c r="K61" s="239"/>
      <c r="L61" s="129"/>
      <c r="M61" s="129"/>
      <c r="N61" s="129"/>
    </row>
    <row r="62" spans="1:14" s="117" customFormat="1" ht="30" x14ac:dyDescent="0.25">
      <c r="A62" s="192" t="s">
        <v>254</v>
      </c>
      <c r="B62" s="186" t="s">
        <v>1</v>
      </c>
      <c r="C62" s="152" t="s">
        <v>363</v>
      </c>
      <c r="D62" s="150">
        <f>IFERROR(VLOOKUP(CONCATENATE(H62,"_",C62),Pontok!$A$2:$E$217,5,FALSE),"N/A")</f>
        <v>1</v>
      </c>
      <c r="E62" s="253"/>
      <c r="F62" s="254" t="s">
        <v>452</v>
      </c>
      <c r="G62" s="237"/>
      <c r="H62" s="239" t="s">
        <v>309</v>
      </c>
      <c r="I62" s="239"/>
      <c r="J62" s="239"/>
      <c r="K62" s="239"/>
      <c r="L62" s="129"/>
      <c r="M62" s="129"/>
      <c r="N62" s="129"/>
    </row>
    <row r="63" spans="1:14" s="119" customFormat="1" ht="42.75" x14ac:dyDescent="0.25">
      <c r="A63" s="192" t="s">
        <v>260</v>
      </c>
      <c r="B63" s="189" t="s">
        <v>89</v>
      </c>
      <c r="C63" s="152">
        <v>4</v>
      </c>
      <c r="D63" s="150">
        <f>IFERROR(VLOOKUP(CONCATENATE(H63,"_",C63),Pontok!$A$2:$E$217,5,FALSE),"N/A")</f>
        <v>2</v>
      </c>
      <c r="E63" s="259" t="s">
        <v>453</v>
      </c>
      <c r="F63" s="260" t="s">
        <v>434</v>
      </c>
      <c r="G63" s="244"/>
      <c r="H63" s="239" t="s">
        <v>310</v>
      </c>
      <c r="I63" s="242"/>
      <c r="J63" s="242"/>
      <c r="K63" s="242"/>
      <c r="L63" s="131"/>
      <c r="M63" s="131"/>
      <c r="N63" s="131"/>
    </row>
    <row r="64" spans="1:14" s="121" customFormat="1" ht="30" x14ac:dyDescent="0.25">
      <c r="A64" s="191" t="s">
        <v>219</v>
      </c>
      <c r="B64" s="186">
        <v>1</v>
      </c>
      <c r="C64" s="152" t="s">
        <v>91</v>
      </c>
      <c r="D64" s="150">
        <f>IFERROR(VLOOKUP(CONCATENATE(H64,"_",C64),Pontok!$A$2:$E$217,5,FALSE),"N/A")</f>
        <v>0</v>
      </c>
      <c r="E64" s="261"/>
      <c r="F64" s="262"/>
      <c r="G64" s="237"/>
      <c r="H64" s="239" t="s">
        <v>311</v>
      </c>
      <c r="I64" s="239"/>
      <c r="J64" s="239"/>
      <c r="K64" s="239"/>
      <c r="L64" s="133"/>
      <c r="M64" s="133"/>
      <c r="N64" s="133"/>
    </row>
    <row r="65" spans="1:14" s="117" customFormat="1" x14ac:dyDescent="0.25">
      <c r="A65" s="192" t="s">
        <v>253</v>
      </c>
      <c r="B65" s="186">
        <v>1</v>
      </c>
      <c r="C65" s="152" t="s">
        <v>90</v>
      </c>
      <c r="D65" s="150">
        <f>IFERROR(VLOOKUP(CONCATENATE(H65,"_",C65),Pontok!$A$2:$E$217,5,FALSE),"N/A")</f>
        <v>1</v>
      </c>
      <c r="E65" s="253" t="s">
        <v>450</v>
      </c>
      <c r="F65" s="254" t="s">
        <v>406</v>
      </c>
      <c r="G65" s="237"/>
      <c r="H65" s="239" t="s">
        <v>312</v>
      </c>
      <c r="I65" s="239"/>
      <c r="J65" s="239"/>
      <c r="K65" s="239"/>
      <c r="L65" s="129"/>
      <c r="M65" s="129"/>
      <c r="N65" s="129"/>
    </row>
    <row r="66" spans="1:14" s="117" customFormat="1" ht="30" x14ac:dyDescent="0.25">
      <c r="A66" s="192" t="s">
        <v>220</v>
      </c>
      <c r="B66" s="186">
        <v>1</v>
      </c>
      <c r="C66" s="152" t="s">
        <v>90</v>
      </c>
      <c r="D66" s="150">
        <f>IFERROR(VLOOKUP(CONCATENATE(H66,"_",C66),Pontok!$A$2:$E$217,5,FALSE),"N/A")</f>
        <v>1</v>
      </c>
      <c r="E66" s="253" t="s">
        <v>450</v>
      </c>
      <c r="F66" s="254" t="s">
        <v>454</v>
      </c>
      <c r="G66" s="237"/>
      <c r="H66" s="239" t="s">
        <v>313</v>
      </c>
      <c r="I66" s="239"/>
      <c r="J66" s="239"/>
      <c r="K66" s="239"/>
      <c r="L66" s="129"/>
      <c r="M66" s="129"/>
      <c r="N66" s="129"/>
    </row>
    <row r="67" spans="1:14" s="117" customFormat="1" x14ac:dyDescent="0.25">
      <c r="A67" s="192" t="s">
        <v>221</v>
      </c>
      <c r="B67" s="186">
        <v>1</v>
      </c>
      <c r="C67" s="152" t="s">
        <v>91</v>
      </c>
      <c r="D67" s="150">
        <f>IFERROR(VLOOKUP(CONCATENATE(H67,"_",C67),Pontok!$A$2:$E$217,5,FALSE),"N/A")</f>
        <v>0</v>
      </c>
      <c r="E67" s="253"/>
      <c r="F67" s="254"/>
      <c r="G67" s="237"/>
      <c r="H67" s="239" t="s">
        <v>314</v>
      </c>
      <c r="I67" s="239"/>
      <c r="J67" s="239"/>
      <c r="K67" s="239"/>
      <c r="L67" s="129"/>
      <c r="M67" s="129"/>
      <c r="N67" s="129"/>
    </row>
    <row r="68" spans="1:14" s="117" customFormat="1" x14ac:dyDescent="0.25">
      <c r="A68" s="192" t="s">
        <v>222</v>
      </c>
      <c r="B68" s="186">
        <v>1</v>
      </c>
      <c r="C68" s="152" t="s">
        <v>91</v>
      </c>
      <c r="D68" s="150">
        <f>IFERROR(VLOOKUP(CONCATENATE(H68,"_",C68),Pontok!$A$2:$E$217,5,FALSE),"N/A")</f>
        <v>0</v>
      </c>
      <c r="E68" s="253"/>
      <c r="F68" s="254"/>
      <c r="G68" s="237"/>
      <c r="H68" s="239" t="s">
        <v>315</v>
      </c>
      <c r="I68" s="239"/>
      <c r="J68" s="239"/>
      <c r="K68" s="239"/>
      <c r="L68" s="129"/>
      <c r="M68" s="129"/>
      <c r="N68" s="129"/>
    </row>
    <row r="69" spans="1:14" s="117" customFormat="1" ht="60" x14ac:dyDescent="0.25">
      <c r="A69" s="192" t="s">
        <v>223</v>
      </c>
      <c r="B69" s="186" t="s">
        <v>88</v>
      </c>
      <c r="C69" s="152">
        <v>0</v>
      </c>
      <c r="D69" s="150">
        <f>IFERROR(VLOOKUP(CONCATENATE(H69,"_",C69),Pontok!$A$2:$E$217,5,FALSE),"N/A")</f>
        <v>0</v>
      </c>
      <c r="E69" s="253"/>
      <c r="F69" s="254"/>
      <c r="G69" s="237"/>
      <c r="H69" s="239" t="s">
        <v>316</v>
      </c>
      <c r="I69" s="239"/>
      <c r="J69" s="239"/>
      <c r="K69" s="239"/>
      <c r="L69" s="129"/>
      <c r="M69" s="129"/>
      <c r="N69" s="129"/>
    </row>
    <row r="70" spans="1:14" s="117" customFormat="1" x14ac:dyDescent="0.25">
      <c r="A70" s="192" t="s">
        <v>224</v>
      </c>
      <c r="B70" s="186">
        <v>1</v>
      </c>
      <c r="C70" s="152" t="s">
        <v>91</v>
      </c>
      <c r="D70" s="150">
        <f>IFERROR(VLOOKUP(CONCATENATE(H70,"_",C70),Pontok!$A$2:$E$217,5,FALSE),"N/A")</f>
        <v>0</v>
      </c>
      <c r="E70" s="253"/>
      <c r="F70" s="254"/>
      <c r="G70" s="237"/>
      <c r="H70" s="239" t="s">
        <v>317</v>
      </c>
      <c r="I70" s="239"/>
      <c r="J70" s="239"/>
      <c r="K70" s="239"/>
      <c r="L70" s="129"/>
      <c r="M70" s="129"/>
      <c r="N70" s="129"/>
    </row>
    <row r="71" spans="1:14" s="117" customFormat="1" x14ac:dyDescent="0.25">
      <c r="A71" s="192" t="s">
        <v>225</v>
      </c>
      <c r="B71" s="186">
        <v>1</v>
      </c>
      <c r="C71" s="152" t="s">
        <v>90</v>
      </c>
      <c r="D71" s="150">
        <f>IFERROR(VLOOKUP(CONCATENATE(H71,"_",C71),Pontok!$A$2:$E$217,5,FALSE),"N/A")</f>
        <v>1</v>
      </c>
      <c r="E71" s="253" t="s">
        <v>450</v>
      </c>
      <c r="F71" s="254" t="s">
        <v>455</v>
      </c>
      <c r="G71" s="237"/>
      <c r="H71" s="239" t="s">
        <v>318</v>
      </c>
      <c r="I71" s="239"/>
      <c r="J71" s="239"/>
      <c r="K71" s="239"/>
      <c r="L71" s="129"/>
      <c r="M71" s="129"/>
      <c r="N71" s="129"/>
    </row>
    <row r="72" spans="1:14" s="117" customFormat="1" ht="15.75" thickBot="1" x14ac:dyDescent="0.3">
      <c r="A72" s="193" t="s">
        <v>226</v>
      </c>
      <c r="B72" s="190">
        <v>1</v>
      </c>
      <c r="C72" s="153" t="s">
        <v>90</v>
      </c>
      <c r="D72" s="151">
        <f>IFERROR(VLOOKUP(CONCATENATE(H72,"_",C72),Pontok!$A$2:$E$217,5,FALSE),"N/A")</f>
        <v>1</v>
      </c>
      <c r="E72" s="255" t="s">
        <v>477</v>
      </c>
      <c r="F72" s="256" t="s">
        <v>478</v>
      </c>
      <c r="G72" s="237"/>
      <c r="H72" s="239" t="s">
        <v>319</v>
      </c>
      <c r="I72" s="239"/>
      <c r="J72" s="239"/>
      <c r="K72" s="239"/>
      <c r="L72" s="129"/>
      <c r="M72" s="129"/>
      <c r="N72" s="129"/>
    </row>
    <row r="73" spans="1:14" s="117" customFormat="1" ht="20.25" thickTop="1" thickBot="1" x14ac:dyDescent="0.3">
      <c r="A73" s="198" t="s">
        <v>26</v>
      </c>
      <c r="B73" s="194">
        <v>40</v>
      </c>
      <c r="C73" s="171"/>
      <c r="D73" s="173">
        <f>SUM(D45:D72)</f>
        <v>24</v>
      </c>
      <c r="E73" s="418"/>
      <c r="F73" s="419"/>
      <c r="G73" s="240"/>
      <c r="H73" s="239"/>
      <c r="I73" s="239"/>
      <c r="J73" s="239"/>
      <c r="K73" s="239"/>
      <c r="L73" s="129"/>
      <c r="M73" s="129"/>
      <c r="N73" s="129"/>
    </row>
    <row r="74" spans="1:14" s="117" customFormat="1" ht="16.5" thickBot="1" x14ac:dyDescent="0.3">
      <c r="A74" s="440" t="str">
        <f>IF($E$4='Munka 1'!$E$1,IF('5. önértékelési táblázat'!D73&lt;11,"D. AZ INTÉZMÉNY MŰKÖDTETÉSE - NEM FELELT MEG","D. AZ INTÉZMÉNY MŰKÖDTETÉSE - MEGFELELT"),IF($E$4='Munka 1'!$E$2,IF('5. önértékelési táblázat'!D73&lt;15,"D. AZ INTÉZMÉNY MŰKÖDTETÉSE - NEM FELELT MEG","D. AZ INTÉZMÉNY MŰKÖDTETÉSE - MEGFELELT"),IF('5. önértékelési táblázat'!D73&lt;20,"D. AZ INTÉZMÉNY MŰKÖDTETÉSE - NEM FELELT MEG","D. AZ INTÉZMÉNY MŰKÖDTETÉSE- MEGFELELT")))</f>
        <v>D. AZ INTÉZMÉNY MŰKÖDTETÉSE - MEGFELELT</v>
      </c>
      <c r="B74" s="441"/>
      <c r="C74" s="441"/>
      <c r="D74" s="441"/>
      <c r="E74" s="441"/>
      <c r="F74" s="442"/>
      <c r="G74" s="237"/>
      <c r="H74" s="239"/>
      <c r="I74" s="239"/>
      <c r="J74" s="239"/>
      <c r="K74" s="239"/>
      <c r="L74" s="129"/>
      <c r="M74" s="129"/>
      <c r="N74" s="129"/>
    </row>
    <row r="75" spans="1:14" s="117" customFormat="1" ht="72" customHeight="1" thickTop="1" thickBot="1" x14ac:dyDescent="0.3">
      <c r="A75" s="212" t="s">
        <v>39</v>
      </c>
      <c r="B75" s="202" t="s">
        <v>80</v>
      </c>
      <c r="C75" s="203" t="s">
        <v>364</v>
      </c>
      <c r="D75" s="204" t="s">
        <v>53</v>
      </c>
      <c r="E75" s="204" t="s">
        <v>152</v>
      </c>
      <c r="F75" s="204" t="s">
        <v>153</v>
      </c>
      <c r="G75" s="240"/>
      <c r="H75" s="239"/>
      <c r="I75" s="239"/>
      <c r="J75" s="239"/>
      <c r="K75" s="239"/>
      <c r="L75" s="129"/>
      <c r="M75" s="129"/>
      <c r="N75" s="129"/>
    </row>
    <row r="76" spans="1:14" s="117" customFormat="1" ht="30.75" thickTop="1" x14ac:dyDescent="0.25">
      <c r="A76" s="195" t="s">
        <v>54</v>
      </c>
      <c r="B76" s="183">
        <v>2</v>
      </c>
      <c r="C76" s="154" t="s">
        <v>90</v>
      </c>
      <c r="D76" s="155">
        <f>IFERROR(VLOOKUP(CONCATENATE(H76,"_",C76),Pontok!$A$2:$E$217,5,FALSE),"N/A")</f>
        <v>2</v>
      </c>
      <c r="E76" s="251" t="s">
        <v>459</v>
      </c>
      <c r="F76" s="252" t="s">
        <v>411</v>
      </c>
      <c r="G76" s="237"/>
      <c r="H76" s="239" t="s">
        <v>320</v>
      </c>
      <c r="I76" s="239"/>
      <c r="J76" s="239"/>
      <c r="K76" s="239"/>
      <c r="L76" s="129"/>
      <c r="M76" s="129"/>
      <c r="N76" s="129"/>
    </row>
    <row r="77" spans="1:14" s="117" customFormat="1" x14ac:dyDescent="0.25">
      <c r="A77" s="192" t="s">
        <v>55</v>
      </c>
      <c r="B77" s="185">
        <v>2</v>
      </c>
      <c r="C77" s="152" t="s">
        <v>90</v>
      </c>
      <c r="D77" s="150">
        <f>IFERROR(VLOOKUP(CONCATENATE(H77,"_",C77),Pontok!$A$2:$E$217,5,FALSE),"N/A")</f>
        <v>2</v>
      </c>
      <c r="E77" s="253" t="s">
        <v>460</v>
      </c>
      <c r="F77" s="254" t="s">
        <v>462</v>
      </c>
      <c r="G77" s="237"/>
      <c r="H77" s="239" t="s">
        <v>321</v>
      </c>
      <c r="I77" s="239"/>
      <c r="J77" s="239"/>
      <c r="K77" s="239"/>
      <c r="L77" s="129"/>
      <c r="M77" s="129"/>
      <c r="N77" s="129"/>
    </row>
    <row r="78" spans="1:14" s="117" customFormat="1" ht="45" x14ac:dyDescent="0.25">
      <c r="A78" s="192" t="s">
        <v>227</v>
      </c>
      <c r="B78" s="185" t="s">
        <v>2</v>
      </c>
      <c r="C78" s="152" t="s">
        <v>358</v>
      </c>
      <c r="D78" s="150">
        <f>IFERROR(VLOOKUP(CONCATENATE(H78,"_",C78),Pontok!$A$2:$E$217,5,FALSE),"N/A")</f>
        <v>3</v>
      </c>
      <c r="E78" s="253" t="s">
        <v>479</v>
      </c>
      <c r="F78" s="254" t="s">
        <v>480</v>
      </c>
      <c r="G78" s="240"/>
      <c r="H78" s="239" t="s">
        <v>322</v>
      </c>
      <c r="I78" s="239"/>
      <c r="J78" s="239"/>
      <c r="K78" s="239"/>
      <c r="L78" s="129"/>
      <c r="M78" s="129"/>
      <c r="N78" s="129"/>
    </row>
    <row r="79" spans="1:14" s="117" customFormat="1" ht="75" x14ac:dyDescent="0.25">
      <c r="A79" s="192" t="s">
        <v>233</v>
      </c>
      <c r="B79" s="185" t="s">
        <v>2</v>
      </c>
      <c r="C79" s="152">
        <v>1</v>
      </c>
      <c r="D79" s="150">
        <f>IFERROR(VLOOKUP(CONCATENATE(H79,"_",C79),Pontok!$A$2:$E$217,5,FALSE),"N/A")</f>
        <v>1</v>
      </c>
      <c r="E79" s="253" t="s">
        <v>481</v>
      </c>
      <c r="F79" s="254" t="s">
        <v>445</v>
      </c>
      <c r="G79" s="240"/>
      <c r="H79" s="239" t="s">
        <v>323</v>
      </c>
      <c r="I79" s="239"/>
      <c r="J79" s="239"/>
      <c r="K79" s="239"/>
      <c r="L79" s="129"/>
      <c r="M79" s="129"/>
      <c r="N79" s="129"/>
    </row>
    <row r="80" spans="1:14" s="117" customFormat="1" ht="60" x14ac:dyDescent="0.25">
      <c r="A80" s="192" t="s">
        <v>228</v>
      </c>
      <c r="B80" s="185" t="s">
        <v>2</v>
      </c>
      <c r="C80" s="152" t="s">
        <v>358</v>
      </c>
      <c r="D80" s="150">
        <f>IFERROR(VLOOKUP(CONCATENATE(H80,"_",C80),Pontok!$A$2:$E$217,5,FALSE),"N/A")</f>
        <v>3</v>
      </c>
      <c r="E80" s="253" t="s">
        <v>482</v>
      </c>
      <c r="F80" s="254" t="s">
        <v>441</v>
      </c>
      <c r="G80" s="240"/>
      <c r="H80" s="239" t="s">
        <v>324</v>
      </c>
      <c r="I80" s="239"/>
      <c r="J80" s="239"/>
      <c r="K80" s="239"/>
      <c r="L80" s="129"/>
      <c r="M80" s="129"/>
      <c r="N80" s="129"/>
    </row>
    <row r="81" spans="1:2415" s="117" customFormat="1" ht="45" x14ac:dyDescent="0.25">
      <c r="A81" s="191" t="s">
        <v>229</v>
      </c>
      <c r="B81" s="185">
        <v>2</v>
      </c>
      <c r="C81" s="152" t="s">
        <v>90</v>
      </c>
      <c r="D81" s="150">
        <f>IFERROR(VLOOKUP(CONCATENATE(H81,"_",C81),Pontok!$A$2:$E$217,5,FALSE),"N/A")</f>
        <v>2</v>
      </c>
      <c r="E81" s="253" t="s">
        <v>483</v>
      </c>
      <c r="F81" s="254" t="s">
        <v>484</v>
      </c>
      <c r="G81" s="237"/>
      <c r="H81" s="239" t="s">
        <v>325</v>
      </c>
      <c r="I81" s="239"/>
      <c r="J81" s="239"/>
      <c r="K81" s="239"/>
      <c r="L81" s="129"/>
      <c r="M81" s="129"/>
      <c r="N81" s="129"/>
    </row>
    <row r="82" spans="1:2415" s="117" customFormat="1" ht="30" x14ac:dyDescent="0.25">
      <c r="A82" s="192" t="s">
        <v>261</v>
      </c>
      <c r="B82" s="185" t="s">
        <v>2</v>
      </c>
      <c r="C82" s="152">
        <v>2</v>
      </c>
      <c r="D82" s="150">
        <f>IFERROR(VLOOKUP(CONCATENATE(H82,"_",C82),Pontok!$A$2:$E$217,5,FALSE),"N/A")</f>
        <v>2</v>
      </c>
      <c r="E82" s="253" t="s">
        <v>485</v>
      </c>
      <c r="F82" s="254" t="s">
        <v>486</v>
      </c>
      <c r="G82" s="240"/>
      <c r="H82" s="239" t="s">
        <v>326</v>
      </c>
      <c r="I82" s="239"/>
      <c r="J82" s="239"/>
      <c r="K82" s="239"/>
      <c r="L82" s="129"/>
      <c r="M82" s="129"/>
      <c r="N82" s="129"/>
    </row>
    <row r="83" spans="1:2415" s="117" customFormat="1" x14ac:dyDescent="0.25">
      <c r="A83" s="192" t="s">
        <v>230</v>
      </c>
      <c r="B83" s="185">
        <v>1</v>
      </c>
      <c r="C83" s="152" t="s">
        <v>91</v>
      </c>
      <c r="D83" s="150">
        <f>IFERROR(VLOOKUP(CONCATENATE(H83,"_",C83),Pontok!$A$2:$E$217,5,FALSE),"N/A")</f>
        <v>0</v>
      </c>
      <c r="E83" s="253"/>
      <c r="F83" s="254"/>
      <c r="G83" s="237"/>
      <c r="H83" s="239" t="s">
        <v>327</v>
      </c>
      <c r="I83" s="239"/>
      <c r="J83" s="239"/>
      <c r="K83" s="239"/>
      <c r="L83" s="129"/>
      <c r="M83" s="129"/>
      <c r="N83" s="129"/>
    </row>
    <row r="84" spans="1:2415" s="117" customFormat="1" x14ac:dyDescent="0.25">
      <c r="A84" s="192" t="s">
        <v>231</v>
      </c>
      <c r="B84" s="185">
        <v>1</v>
      </c>
      <c r="C84" s="152" t="s">
        <v>90</v>
      </c>
      <c r="D84" s="150">
        <f>IFERROR(VLOOKUP(CONCATENATE(H84,"_",C84),Pontok!$A$2:$E$217,5,FALSE),"N/A")</f>
        <v>1</v>
      </c>
      <c r="E84" s="253" t="s">
        <v>487</v>
      </c>
      <c r="F84" s="254" t="s">
        <v>447</v>
      </c>
      <c r="G84" s="237"/>
      <c r="H84" s="239" t="s">
        <v>328</v>
      </c>
      <c r="I84" s="239"/>
      <c r="J84" s="239"/>
      <c r="K84" s="239"/>
      <c r="L84" s="129"/>
      <c r="M84" s="129"/>
      <c r="N84" s="129"/>
    </row>
    <row r="85" spans="1:2415" s="117" customFormat="1" x14ac:dyDescent="0.25">
      <c r="A85" s="191" t="s">
        <v>232</v>
      </c>
      <c r="B85" s="185">
        <v>1</v>
      </c>
      <c r="C85" s="152" t="s">
        <v>91</v>
      </c>
      <c r="D85" s="150">
        <f>IFERROR(VLOOKUP(CONCATENATE(H85,"_",C85),Pontok!$A$2:$E$217,5,FALSE),"N/A")</f>
        <v>0</v>
      </c>
      <c r="E85" s="253"/>
      <c r="F85" s="254"/>
      <c r="G85" s="237"/>
      <c r="H85" s="239" t="s">
        <v>329</v>
      </c>
      <c r="I85" s="239"/>
      <c r="J85" s="239"/>
      <c r="K85" s="239"/>
      <c r="L85" s="129"/>
      <c r="M85" s="129"/>
      <c r="N85" s="129"/>
    </row>
    <row r="86" spans="1:2415" s="117" customFormat="1" ht="30.75" thickBot="1" x14ac:dyDescent="0.3">
      <c r="A86" s="207" t="s">
        <v>262</v>
      </c>
      <c r="B86" s="184">
        <v>1</v>
      </c>
      <c r="C86" s="153" t="s">
        <v>90</v>
      </c>
      <c r="D86" s="151">
        <f>IFERROR(VLOOKUP(CONCATENATE(H86,"_",C86),Pontok!$A$2:$E$217,5,FALSE),"N/A")</f>
        <v>1</v>
      </c>
      <c r="E86" s="255" t="s">
        <v>488</v>
      </c>
      <c r="F86" s="256" t="s">
        <v>388</v>
      </c>
      <c r="G86" s="237"/>
      <c r="H86" s="239" t="s">
        <v>330</v>
      </c>
      <c r="I86" s="239"/>
      <c r="J86" s="239"/>
      <c r="K86" s="239"/>
      <c r="L86" s="129"/>
      <c r="M86" s="129"/>
      <c r="N86" s="129"/>
    </row>
    <row r="87" spans="1:2415" s="117" customFormat="1" ht="20.25" thickTop="1" thickBot="1" x14ac:dyDescent="0.3">
      <c r="A87" s="198" t="s">
        <v>26</v>
      </c>
      <c r="B87" s="206">
        <v>22</v>
      </c>
      <c r="C87" s="172"/>
      <c r="D87" s="173">
        <f>SUM(D76:D86)</f>
        <v>17</v>
      </c>
      <c r="E87" s="418"/>
      <c r="F87" s="419"/>
      <c r="G87" s="240"/>
      <c r="H87" s="239"/>
      <c r="I87" s="239"/>
      <c r="J87" s="239"/>
      <c r="K87" s="239"/>
      <c r="L87" s="129"/>
      <c r="M87" s="129"/>
      <c r="N87" s="129"/>
    </row>
    <row r="88" spans="1:2415" s="117" customFormat="1" ht="16.5" thickBot="1" x14ac:dyDescent="0.3">
      <c r="A88" s="440" t="str">
        <f>IF($E$4='Munka 1'!$E$1,IF('5. önértékelési táblázat'!D87&lt;9,"E. KOMMUNIKÁCIÓ - NEM FELELT MEG","E. KOMMUNIKÁCIÓ - MEGFELELT"),IF($E$4='Munka 1'!$E$2,IF('5. önértékelési táblázat'!D87&lt;12,"E. KOMMUNIKÁCIÓ - NEM FELELT MEG","E. KOMMUNIKÁCIÓ - MEGFELELT"),IF('5. önértékelési táblázat'!D87&lt;13,"E. KOMMUNIKÁCIÓ - NEM FELELT MEG","E. KOMMUNIKÁCIÓ- MEGFELELT")))</f>
        <v>E. KOMMUNIKÁCIÓ - MEGFELELT</v>
      </c>
      <c r="B88" s="441"/>
      <c r="C88" s="441"/>
      <c r="D88" s="441"/>
      <c r="E88" s="441"/>
      <c r="F88" s="442"/>
      <c r="G88" s="237"/>
      <c r="H88" s="239"/>
      <c r="I88" s="239"/>
      <c r="J88" s="239"/>
      <c r="K88" s="239"/>
      <c r="L88" s="129"/>
      <c r="M88" s="129"/>
      <c r="N88" s="129"/>
    </row>
    <row r="89" spans="1:2415" s="117" customFormat="1" ht="69" customHeight="1" thickTop="1" thickBot="1" x14ac:dyDescent="0.3">
      <c r="A89" s="212" t="s">
        <v>40</v>
      </c>
      <c r="B89" s="209" t="s">
        <v>80</v>
      </c>
      <c r="C89" s="203" t="s">
        <v>364</v>
      </c>
      <c r="D89" s="204" t="s">
        <v>53</v>
      </c>
      <c r="E89" s="204" t="s">
        <v>152</v>
      </c>
      <c r="F89" s="204" t="s">
        <v>153</v>
      </c>
      <c r="G89" s="240"/>
      <c r="H89" s="239"/>
      <c r="I89" s="239"/>
      <c r="J89" s="239"/>
      <c r="K89" s="239"/>
      <c r="L89" s="129"/>
      <c r="M89" s="129"/>
      <c r="N89" s="129"/>
      <c r="EG89" s="136"/>
      <c r="EH89" s="136"/>
      <c r="EI89" s="136"/>
      <c r="EJ89" s="136"/>
      <c r="EK89" s="136"/>
      <c r="EL89" s="136"/>
      <c r="EM89" s="136"/>
      <c r="EN89" s="136"/>
      <c r="EO89" s="136"/>
      <c r="EP89" s="136"/>
      <c r="EQ89" s="136"/>
      <c r="ER89" s="136"/>
      <c r="ES89" s="136"/>
      <c r="ET89" s="136"/>
      <c r="EU89" s="136"/>
      <c r="EV89" s="136"/>
      <c r="EW89" s="136"/>
      <c r="EX89" s="136"/>
      <c r="EY89" s="136"/>
      <c r="EZ89" s="136"/>
      <c r="FA89" s="136"/>
      <c r="FB89" s="136"/>
      <c r="FC89" s="136"/>
      <c r="FD89" s="136"/>
      <c r="FE89" s="136"/>
      <c r="FF89" s="136"/>
      <c r="FG89" s="136"/>
      <c r="FH89" s="136"/>
      <c r="FI89" s="136"/>
      <c r="FJ89" s="136"/>
      <c r="FK89" s="136"/>
      <c r="FL89" s="136"/>
      <c r="FM89" s="136"/>
      <c r="FN89" s="136"/>
      <c r="FO89" s="136"/>
      <c r="FP89" s="136"/>
      <c r="FQ89" s="136"/>
      <c r="FR89" s="136"/>
      <c r="FS89" s="136"/>
      <c r="FT89" s="136"/>
      <c r="FU89" s="136"/>
      <c r="FV89" s="136"/>
      <c r="FW89" s="136"/>
      <c r="FX89" s="136"/>
      <c r="FY89" s="136"/>
      <c r="FZ89" s="136"/>
      <c r="GA89" s="136"/>
      <c r="GB89" s="136"/>
      <c r="GC89" s="136"/>
      <c r="GD89" s="136"/>
      <c r="GE89" s="136"/>
      <c r="GF89" s="136"/>
      <c r="GG89" s="136"/>
      <c r="GH89" s="136"/>
      <c r="GI89" s="136"/>
      <c r="GJ89" s="136"/>
      <c r="GK89" s="136"/>
      <c r="GL89" s="136"/>
      <c r="GM89" s="136"/>
      <c r="GN89" s="136"/>
      <c r="GO89" s="136"/>
      <c r="GP89" s="136"/>
      <c r="GQ89" s="136"/>
      <c r="GR89" s="136"/>
      <c r="GS89" s="136"/>
      <c r="GT89" s="136"/>
      <c r="GU89" s="136"/>
      <c r="GV89" s="136"/>
      <c r="GW89" s="136"/>
      <c r="GX89" s="136"/>
      <c r="GY89" s="136"/>
      <c r="GZ89" s="136"/>
      <c r="HA89" s="136"/>
      <c r="HB89" s="136"/>
      <c r="HC89" s="136"/>
      <c r="HD89" s="136"/>
      <c r="HE89" s="136"/>
      <c r="HF89" s="136"/>
      <c r="HG89" s="136"/>
      <c r="HH89" s="136"/>
      <c r="HI89" s="136"/>
      <c r="HJ89" s="136"/>
      <c r="HK89" s="136"/>
      <c r="HL89" s="136"/>
      <c r="HM89" s="136"/>
      <c r="HN89" s="136"/>
      <c r="HO89" s="136"/>
      <c r="HP89" s="136"/>
      <c r="HQ89" s="136"/>
      <c r="HR89" s="136"/>
      <c r="HS89" s="136"/>
      <c r="HT89" s="136"/>
      <c r="HU89" s="136"/>
      <c r="HV89" s="136"/>
      <c r="HW89" s="136"/>
      <c r="HX89" s="136"/>
      <c r="HY89" s="136"/>
      <c r="HZ89" s="136"/>
      <c r="IA89" s="136"/>
      <c r="IB89" s="136"/>
      <c r="IC89" s="136"/>
      <c r="ID89" s="136"/>
      <c r="IE89" s="136"/>
      <c r="IF89" s="136"/>
      <c r="IG89" s="136"/>
      <c r="IH89" s="136"/>
      <c r="II89" s="136"/>
      <c r="IJ89" s="136"/>
      <c r="IK89" s="136"/>
      <c r="IL89" s="136"/>
      <c r="IM89" s="136"/>
      <c r="IN89" s="136"/>
      <c r="IO89" s="136"/>
      <c r="IP89" s="136"/>
      <c r="IQ89" s="136"/>
      <c r="IR89" s="136"/>
      <c r="IS89" s="136"/>
      <c r="IT89" s="136"/>
      <c r="IU89" s="136"/>
      <c r="IV89" s="136"/>
      <c r="IW89" s="136"/>
      <c r="IX89" s="136"/>
      <c r="IY89" s="136"/>
      <c r="IZ89" s="136"/>
      <c r="JA89" s="136"/>
      <c r="JB89" s="136"/>
      <c r="JC89" s="136"/>
      <c r="JD89" s="136"/>
      <c r="JE89" s="136"/>
      <c r="JF89" s="136"/>
      <c r="JG89" s="136"/>
      <c r="JH89" s="136"/>
      <c r="JI89" s="136"/>
      <c r="JJ89" s="136"/>
      <c r="JK89" s="136"/>
      <c r="JL89" s="136"/>
      <c r="JM89" s="136"/>
      <c r="JN89" s="136"/>
      <c r="JO89" s="136"/>
      <c r="JP89" s="136"/>
      <c r="JQ89" s="136"/>
      <c r="JR89" s="136"/>
      <c r="JS89" s="136"/>
      <c r="JT89" s="136"/>
      <c r="JU89" s="136"/>
      <c r="JV89" s="136"/>
      <c r="JW89" s="136"/>
      <c r="JX89" s="136"/>
      <c r="JY89" s="136"/>
      <c r="JZ89" s="136"/>
      <c r="KA89" s="136"/>
      <c r="KB89" s="136"/>
      <c r="KC89" s="136"/>
      <c r="KD89" s="136"/>
      <c r="KE89" s="136"/>
      <c r="KF89" s="136"/>
      <c r="KG89" s="136"/>
      <c r="KH89" s="136"/>
      <c r="KI89" s="136"/>
      <c r="KJ89" s="136"/>
      <c r="KK89" s="136"/>
      <c r="KL89" s="136"/>
      <c r="KM89" s="136"/>
      <c r="KN89" s="136"/>
      <c r="KO89" s="136"/>
      <c r="KP89" s="136"/>
      <c r="KQ89" s="136"/>
      <c r="KR89" s="136"/>
      <c r="KS89" s="136"/>
      <c r="KT89" s="136"/>
      <c r="KU89" s="136"/>
      <c r="KV89" s="136"/>
      <c r="KW89" s="136"/>
      <c r="KX89" s="136"/>
      <c r="KY89" s="136"/>
      <c r="KZ89" s="136"/>
      <c r="LA89" s="136"/>
      <c r="LB89" s="136"/>
      <c r="LC89" s="136"/>
      <c r="LD89" s="136"/>
      <c r="LE89" s="136"/>
      <c r="LF89" s="136"/>
      <c r="LG89" s="136"/>
      <c r="LH89" s="136"/>
      <c r="LI89" s="136"/>
      <c r="LJ89" s="136"/>
      <c r="LK89" s="136"/>
      <c r="LL89" s="136"/>
      <c r="LM89" s="136"/>
      <c r="LN89" s="136"/>
      <c r="LO89" s="136"/>
      <c r="LP89" s="136"/>
      <c r="LQ89" s="136"/>
      <c r="LR89" s="136"/>
      <c r="LS89" s="136"/>
      <c r="LT89" s="136"/>
      <c r="LU89" s="136"/>
      <c r="LV89" s="136"/>
      <c r="LW89" s="136"/>
      <c r="LX89" s="136"/>
      <c r="LY89" s="136"/>
      <c r="LZ89" s="136"/>
      <c r="MA89" s="136"/>
      <c r="MB89" s="136"/>
      <c r="MC89" s="136"/>
      <c r="MD89" s="136"/>
      <c r="ME89" s="136"/>
      <c r="MF89" s="136"/>
      <c r="MG89" s="136"/>
      <c r="MH89" s="136"/>
      <c r="MI89" s="136"/>
      <c r="MJ89" s="136"/>
      <c r="MK89" s="136"/>
      <c r="ML89" s="136"/>
      <c r="MM89" s="136"/>
      <c r="MN89" s="136"/>
      <c r="MO89" s="136"/>
      <c r="MP89" s="136"/>
      <c r="MQ89" s="136"/>
      <c r="MR89" s="136"/>
      <c r="MS89" s="136"/>
      <c r="MT89" s="136"/>
      <c r="MU89" s="136"/>
      <c r="MV89" s="136"/>
      <c r="MW89" s="136"/>
      <c r="MX89" s="136"/>
      <c r="MY89" s="136"/>
      <c r="MZ89" s="136"/>
      <c r="NA89" s="136"/>
      <c r="NB89" s="136"/>
      <c r="NC89" s="136"/>
      <c r="ND89" s="136"/>
      <c r="NE89" s="136"/>
      <c r="NF89" s="136"/>
      <c r="NG89" s="136"/>
      <c r="NH89" s="136"/>
      <c r="NI89" s="136"/>
      <c r="NJ89" s="136"/>
      <c r="NK89" s="136"/>
      <c r="NL89" s="136"/>
      <c r="NM89" s="136"/>
      <c r="NN89" s="136"/>
      <c r="NO89" s="136"/>
      <c r="NP89" s="136"/>
      <c r="NQ89" s="136"/>
      <c r="NR89" s="136"/>
      <c r="NS89" s="136"/>
      <c r="NT89" s="136"/>
      <c r="NU89" s="136"/>
      <c r="NV89" s="136"/>
      <c r="NW89" s="136"/>
      <c r="NX89" s="136"/>
      <c r="NY89" s="136"/>
      <c r="NZ89" s="136"/>
      <c r="OA89" s="136"/>
      <c r="OB89" s="136"/>
      <c r="OC89" s="136"/>
      <c r="OD89" s="136"/>
      <c r="OE89" s="136"/>
      <c r="OF89" s="136"/>
      <c r="OG89" s="136"/>
      <c r="OH89" s="136"/>
      <c r="OI89" s="136"/>
      <c r="OJ89" s="136"/>
      <c r="OK89" s="136"/>
      <c r="OL89" s="136"/>
      <c r="OM89" s="136"/>
      <c r="ON89" s="136"/>
      <c r="OO89" s="136"/>
      <c r="OP89" s="136"/>
      <c r="OQ89" s="136"/>
      <c r="OR89" s="136"/>
      <c r="OS89" s="136"/>
      <c r="OT89" s="136"/>
      <c r="OU89" s="136"/>
      <c r="OV89" s="136"/>
      <c r="OW89" s="136"/>
      <c r="OX89" s="136"/>
      <c r="OY89" s="136"/>
      <c r="OZ89" s="136"/>
      <c r="PA89" s="136"/>
      <c r="PB89" s="136"/>
      <c r="PC89" s="136"/>
      <c r="PD89" s="136"/>
      <c r="PE89" s="136"/>
      <c r="PF89" s="136"/>
      <c r="PG89" s="136"/>
      <c r="PH89" s="136"/>
      <c r="PI89" s="136"/>
      <c r="PJ89" s="136"/>
      <c r="PK89" s="136"/>
      <c r="PL89" s="136"/>
      <c r="PM89" s="136"/>
      <c r="PN89" s="136"/>
      <c r="PO89" s="136"/>
      <c r="PP89" s="136"/>
      <c r="PQ89" s="136"/>
      <c r="PR89" s="136"/>
      <c r="PS89" s="136"/>
      <c r="PT89" s="136"/>
      <c r="PU89" s="136"/>
      <c r="PV89" s="136"/>
      <c r="PW89" s="136"/>
      <c r="PX89" s="136"/>
      <c r="PY89" s="136"/>
      <c r="PZ89" s="136"/>
      <c r="QA89" s="136"/>
      <c r="QB89" s="136"/>
      <c r="QC89" s="136"/>
      <c r="QD89" s="136"/>
      <c r="QE89" s="136"/>
      <c r="QF89" s="136"/>
      <c r="QG89" s="136"/>
      <c r="QH89" s="136"/>
      <c r="QI89" s="136"/>
      <c r="QJ89" s="136"/>
      <c r="QK89" s="136"/>
      <c r="QL89" s="136"/>
      <c r="QM89" s="136"/>
      <c r="QN89" s="136"/>
      <c r="QO89" s="136"/>
      <c r="QP89" s="136"/>
      <c r="QQ89" s="136"/>
      <c r="QR89" s="136"/>
      <c r="QS89" s="136"/>
      <c r="QT89" s="136"/>
      <c r="QU89" s="136"/>
      <c r="QV89" s="136"/>
      <c r="QW89" s="136"/>
      <c r="QX89" s="136"/>
      <c r="QY89" s="136"/>
      <c r="QZ89" s="136"/>
      <c r="RA89" s="136"/>
      <c r="RB89" s="136"/>
      <c r="RC89" s="136"/>
      <c r="RD89" s="136"/>
      <c r="RE89" s="136"/>
      <c r="RF89" s="136"/>
      <c r="RG89" s="136"/>
      <c r="RH89" s="136"/>
      <c r="RI89" s="136"/>
      <c r="RJ89" s="136"/>
      <c r="RK89" s="136"/>
      <c r="RL89" s="136"/>
      <c r="RM89" s="136"/>
      <c r="RN89" s="136"/>
      <c r="RO89" s="136"/>
      <c r="RP89" s="136"/>
      <c r="RQ89" s="136"/>
      <c r="RR89" s="136"/>
      <c r="RS89" s="136"/>
      <c r="RT89" s="136"/>
      <c r="RU89" s="136"/>
      <c r="RV89" s="136"/>
      <c r="RW89" s="136"/>
      <c r="RX89" s="136"/>
      <c r="RY89" s="136"/>
      <c r="RZ89" s="136"/>
      <c r="SA89" s="136"/>
      <c r="SB89" s="136"/>
      <c r="SC89" s="136"/>
      <c r="SD89" s="136"/>
      <c r="SE89" s="136"/>
      <c r="SF89" s="136"/>
      <c r="SG89" s="136"/>
      <c r="SH89" s="136"/>
      <c r="SI89" s="136"/>
      <c r="SJ89" s="136"/>
      <c r="SK89" s="136"/>
      <c r="SL89" s="136"/>
      <c r="SM89" s="136"/>
      <c r="SN89" s="136"/>
      <c r="SO89" s="136"/>
      <c r="SP89" s="136"/>
      <c r="SQ89" s="136"/>
      <c r="SR89" s="136"/>
      <c r="SS89" s="136"/>
      <c r="ST89" s="136"/>
      <c r="SU89" s="136"/>
      <c r="SV89" s="136"/>
      <c r="SW89" s="136"/>
      <c r="SX89" s="136"/>
      <c r="SY89" s="136"/>
      <c r="SZ89" s="136"/>
      <c r="TA89" s="136"/>
      <c r="TB89" s="136"/>
      <c r="TC89" s="136"/>
      <c r="TD89" s="136"/>
      <c r="TE89" s="136"/>
      <c r="TF89" s="136"/>
      <c r="TG89" s="136"/>
      <c r="TH89" s="136"/>
      <c r="TI89" s="136"/>
      <c r="TJ89" s="136"/>
      <c r="TK89" s="136"/>
      <c r="TL89" s="136"/>
      <c r="TM89" s="136"/>
      <c r="TN89" s="136"/>
      <c r="TO89" s="136"/>
      <c r="TP89" s="136"/>
      <c r="TQ89" s="136"/>
      <c r="TR89" s="136"/>
      <c r="TS89" s="136"/>
      <c r="TT89" s="136"/>
      <c r="TU89" s="136"/>
      <c r="TV89" s="136"/>
      <c r="TW89" s="136"/>
      <c r="TX89" s="136"/>
      <c r="TY89" s="136"/>
      <c r="TZ89" s="136"/>
      <c r="UA89" s="136"/>
      <c r="UB89" s="136"/>
      <c r="UC89" s="136"/>
      <c r="UD89" s="136"/>
      <c r="UE89" s="136"/>
      <c r="UF89" s="136"/>
      <c r="UG89" s="136"/>
      <c r="UH89" s="136"/>
      <c r="UI89" s="136"/>
      <c r="UJ89" s="136"/>
      <c r="UK89" s="136"/>
      <c r="UL89" s="136"/>
      <c r="UM89" s="136"/>
      <c r="UN89" s="136"/>
      <c r="UO89" s="136"/>
      <c r="UP89" s="136"/>
      <c r="UQ89" s="136"/>
      <c r="UR89" s="136"/>
      <c r="US89" s="136"/>
      <c r="UT89" s="136"/>
      <c r="UU89" s="136"/>
      <c r="UV89" s="136"/>
      <c r="UW89" s="136"/>
      <c r="UX89" s="136"/>
      <c r="UY89" s="136"/>
      <c r="UZ89" s="136"/>
      <c r="VA89" s="136"/>
      <c r="VB89" s="136"/>
      <c r="VC89" s="136"/>
      <c r="VD89" s="136"/>
      <c r="VE89" s="136"/>
      <c r="VF89" s="136"/>
      <c r="VG89" s="136"/>
      <c r="VH89" s="136"/>
      <c r="VI89" s="136"/>
      <c r="VJ89" s="136"/>
      <c r="VK89" s="136"/>
      <c r="VL89" s="136"/>
      <c r="VM89" s="136"/>
      <c r="VN89" s="136"/>
      <c r="VO89" s="136"/>
      <c r="VP89" s="136"/>
      <c r="VQ89" s="136"/>
      <c r="VR89" s="136"/>
      <c r="VS89" s="136"/>
      <c r="VT89" s="136"/>
      <c r="VU89" s="136"/>
      <c r="VV89" s="136"/>
      <c r="VW89" s="136"/>
      <c r="VX89" s="136"/>
      <c r="VY89" s="136"/>
      <c r="VZ89" s="136"/>
      <c r="WA89" s="136"/>
      <c r="WB89" s="136"/>
      <c r="WC89" s="136"/>
      <c r="WD89" s="136"/>
      <c r="WE89" s="136"/>
      <c r="WF89" s="136"/>
      <c r="WG89" s="136"/>
      <c r="WH89" s="136"/>
      <c r="WI89" s="136"/>
      <c r="WJ89" s="136"/>
      <c r="WK89" s="136"/>
      <c r="WL89" s="136"/>
      <c r="WM89" s="136"/>
      <c r="WN89" s="136"/>
      <c r="WO89" s="136"/>
      <c r="WP89" s="136"/>
      <c r="WQ89" s="136"/>
      <c r="WR89" s="136"/>
      <c r="WS89" s="136"/>
      <c r="WT89" s="136"/>
      <c r="WU89" s="136"/>
      <c r="WV89" s="136"/>
      <c r="WW89" s="136"/>
      <c r="WX89" s="136"/>
      <c r="WY89" s="136"/>
      <c r="WZ89" s="136"/>
      <c r="XA89" s="136"/>
      <c r="XB89" s="136"/>
      <c r="XC89" s="136"/>
      <c r="XD89" s="136"/>
      <c r="XE89" s="136"/>
      <c r="XF89" s="136"/>
      <c r="XG89" s="136"/>
      <c r="XH89" s="136"/>
      <c r="XI89" s="136"/>
      <c r="XJ89" s="136"/>
      <c r="XK89" s="136"/>
      <c r="XL89" s="136"/>
      <c r="XM89" s="136"/>
      <c r="XN89" s="136"/>
      <c r="XO89" s="136"/>
      <c r="XP89" s="136"/>
      <c r="XQ89" s="136"/>
      <c r="XR89" s="136"/>
      <c r="XS89" s="136"/>
      <c r="XT89" s="136"/>
      <c r="XU89" s="136"/>
      <c r="XV89" s="136"/>
      <c r="XW89" s="136"/>
      <c r="XX89" s="136"/>
      <c r="XY89" s="136"/>
      <c r="XZ89" s="136"/>
      <c r="YA89" s="136"/>
      <c r="YB89" s="136"/>
      <c r="YC89" s="136"/>
      <c r="YD89" s="136"/>
      <c r="YE89" s="136"/>
      <c r="YF89" s="136"/>
      <c r="YG89" s="136"/>
      <c r="YH89" s="136"/>
      <c r="YI89" s="136"/>
      <c r="YJ89" s="136"/>
      <c r="YK89" s="136"/>
      <c r="YL89" s="136"/>
      <c r="YM89" s="136"/>
      <c r="YN89" s="136"/>
      <c r="YO89" s="136"/>
      <c r="YP89" s="136"/>
      <c r="YQ89" s="136"/>
      <c r="YR89" s="136"/>
      <c r="YS89" s="136"/>
      <c r="YT89" s="136"/>
      <c r="YU89" s="136"/>
      <c r="YV89" s="136"/>
      <c r="YW89" s="136"/>
      <c r="YX89" s="136"/>
      <c r="YY89" s="136"/>
      <c r="YZ89" s="136"/>
      <c r="ZA89" s="136"/>
      <c r="ZB89" s="136"/>
      <c r="ZC89" s="136"/>
      <c r="ZD89" s="136"/>
      <c r="ZE89" s="136"/>
      <c r="ZF89" s="136"/>
      <c r="ZG89" s="136"/>
      <c r="ZH89" s="136"/>
      <c r="ZI89" s="136"/>
      <c r="ZJ89" s="136"/>
      <c r="ZK89" s="136"/>
      <c r="ZL89" s="136"/>
      <c r="ZM89" s="136"/>
      <c r="ZN89" s="136"/>
      <c r="ZO89" s="136"/>
      <c r="ZP89" s="136"/>
      <c r="ZQ89" s="136"/>
      <c r="ZR89" s="136"/>
      <c r="ZS89" s="136"/>
      <c r="ZT89" s="136"/>
      <c r="ZU89" s="136"/>
      <c r="ZV89" s="136"/>
      <c r="ZW89" s="136"/>
      <c r="ZX89" s="136"/>
      <c r="ZY89" s="136"/>
      <c r="ZZ89" s="136"/>
      <c r="AAA89" s="136"/>
      <c r="AAB89" s="136"/>
      <c r="AAC89" s="136"/>
      <c r="AAD89" s="136"/>
      <c r="AAE89" s="136"/>
      <c r="AAF89" s="136"/>
      <c r="AAG89" s="136"/>
      <c r="AAH89" s="136"/>
      <c r="AAI89" s="136"/>
      <c r="AAJ89" s="136"/>
      <c r="AAK89" s="136"/>
      <c r="AAL89" s="136"/>
      <c r="AAM89" s="136"/>
      <c r="AAN89" s="136"/>
      <c r="AAO89" s="136"/>
      <c r="AAP89" s="136"/>
      <c r="AAQ89" s="136"/>
      <c r="AAR89" s="136"/>
      <c r="AAS89" s="136"/>
      <c r="AAT89" s="136"/>
      <c r="AAU89" s="136"/>
      <c r="AAV89" s="136"/>
      <c r="AAW89" s="136"/>
      <c r="AAX89" s="136"/>
      <c r="AAY89" s="136"/>
      <c r="AAZ89" s="136"/>
      <c r="ABA89" s="136"/>
      <c r="ABB89" s="136"/>
      <c r="ABC89" s="136"/>
      <c r="ABD89" s="136"/>
      <c r="ABE89" s="136"/>
      <c r="ABF89" s="136"/>
      <c r="ABG89" s="136"/>
      <c r="ABH89" s="136"/>
      <c r="ABI89" s="136"/>
      <c r="ABJ89" s="136"/>
      <c r="ABK89" s="136"/>
      <c r="ABL89" s="136"/>
      <c r="ABM89" s="136"/>
      <c r="ABN89" s="136"/>
      <c r="ABO89" s="136"/>
      <c r="ABP89" s="136"/>
      <c r="ABQ89" s="136"/>
      <c r="ABR89" s="136"/>
      <c r="ABS89" s="136"/>
      <c r="ABT89" s="136"/>
      <c r="ABU89" s="136"/>
      <c r="ABV89" s="136"/>
      <c r="ABW89" s="136"/>
      <c r="ABX89" s="136"/>
      <c r="ABY89" s="136"/>
      <c r="ABZ89" s="136"/>
      <c r="ACA89" s="136"/>
      <c r="ACB89" s="136"/>
      <c r="ACC89" s="136"/>
      <c r="ACD89" s="136"/>
      <c r="ACE89" s="136"/>
      <c r="ACF89" s="136"/>
      <c r="ACG89" s="136"/>
      <c r="ACH89" s="136"/>
      <c r="ACI89" s="136"/>
      <c r="ACJ89" s="136"/>
      <c r="ACK89" s="136"/>
      <c r="ACL89" s="136"/>
      <c r="ACM89" s="136"/>
      <c r="ACN89" s="136"/>
      <c r="ACO89" s="136"/>
      <c r="ACP89" s="136"/>
      <c r="ACQ89" s="136"/>
      <c r="ACR89" s="136"/>
      <c r="ACS89" s="136"/>
      <c r="ACT89" s="136"/>
      <c r="ACU89" s="136"/>
      <c r="ACV89" s="136"/>
      <c r="ACW89" s="136"/>
      <c r="ACX89" s="136"/>
      <c r="ACY89" s="136"/>
      <c r="ACZ89" s="136"/>
      <c r="ADA89" s="136"/>
      <c r="ADB89" s="136"/>
      <c r="ADC89" s="136"/>
      <c r="ADD89" s="136"/>
      <c r="ADE89" s="136"/>
      <c r="ADF89" s="136"/>
      <c r="ADG89" s="136"/>
      <c r="ADH89" s="136"/>
      <c r="ADI89" s="136"/>
      <c r="ADJ89" s="136"/>
      <c r="ADK89" s="136"/>
      <c r="ADL89" s="136"/>
      <c r="ADM89" s="136"/>
      <c r="ADN89" s="136"/>
      <c r="ADO89" s="136"/>
      <c r="ADP89" s="136"/>
      <c r="ADQ89" s="136"/>
      <c r="ADR89" s="136"/>
      <c r="ADS89" s="136"/>
      <c r="ADT89" s="136"/>
      <c r="ADU89" s="136"/>
      <c r="ADV89" s="136"/>
      <c r="ADW89" s="136"/>
      <c r="ADX89" s="136"/>
      <c r="ADY89" s="136"/>
      <c r="ADZ89" s="136"/>
      <c r="AEA89" s="136"/>
      <c r="AEB89" s="136"/>
      <c r="AEC89" s="136"/>
      <c r="AED89" s="136"/>
      <c r="AEE89" s="136"/>
      <c r="AEF89" s="136"/>
      <c r="AEG89" s="136"/>
      <c r="AEH89" s="136"/>
      <c r="AEI89" s="136"/>
      <c r="AEJ89" s="136"/>
      <c r="AEK89" s="136"/>
      <c r="AEL89" s="136"/>
      <c r="AEM89" s="136"/>
      <c r="AEN89" s="136"/>
      <c r="AEO89" s="136"/>
      <c r="AEP89" s="136"/>
      <c r="AEQ89" s="136"/>
      <c r="AER89" s="136"/>
      <c r="AES89" s="136"/>
      <c r="AET89" s="136"/>
      <c r="AEU89" s="136"/>
      <c r="AEV89" s="136"/>
      <c r="AEW89" s="136"/>
      <c r="AEX89" s="136"/>
      <c r="AEY89" s="136"/>
      <c r="AEZ89" s="136"/>
      <c r="AFA89" s="136"/>
      <c r="AFB89" s="136"/>
      <c r="AFC89" s="136"/>
      <c r="AFD89" s="136"/>
      <c r="AFE89" s="136"/>
      <c r="AFF89" s="136"/>
      <c r="AFG89" s="136"/>
      <c r="AFH89" s="136"/>
      <c r="AFI89" s="136"/>
      <c r="AFJ89" s="136"/>
      <c r="AFK89" s="136"/>
      <c r="AFL89" s="136"/>
      <c r="AFM89" s="136"/>
      <c r="AFN89" s="136"/>
      <c r="AFO89" s="136"/>
      <c r="AFP89" s="136"/>
      <c r="AFQ89" s="136"/>
      <c r="AFR89" s="136"/>
      <c r="AFS89" s="136"/>
      <c r="AFT89" s="136"/>
      <c r="AFU89" s="136"/>
      <c r="AFV89" s="136"/>
      <c r="AFW89" s="136"/>
      <c r="AFX89" s="136"/>
      <c r="AFY89" s="136"/>
      <c r="AFZ89" s="136"/>
      <c r="AGA89" s="136"/>
      <c r="AGB89" s="136"/>
      <c r="AGC89" s="136"/>
      <c r="AGD89" s="136"/>
      <c r="AGE89" s="136"/>
      <c r="AGF89" s="136"/>
      <c r="AGG89" s="136"/>
      <c r="AGH89" s="136"/>
      <c r="AGI89" s="136"/>
      <c r="AGJ89" s="136"/>
      <c r="AGK89" s="136"/>
      <c r="AGL89" s="136"/>
      <c r="AGM89" s="136"/>
      <c r="AGN89" s="136"/>
      <c r="AGO89" s="136"/>
      <c r="AGP89" s="136"/>
      <c r="AGQ89" s="136"/>
      <c r="AGR89" s="136"/>
      <c r="AGS89" s="136"/>
      <c r="AGT89" s="136"/>
      <c r="AGU89" s="136"/>
      <c r="AGV89" s="136"/>
      <c r="AGW89" s="136"/>
      <c r="AGX89" s="136"/>
      <c r="AGY89" s="136"/>
      <c r="AGZ89" s="136"/>
      <c r="AHA89" s="136"/>
      <c r="AHB89" s="136"/>
      <c r="AHC89" s="136"/>
      <c r="AHD89" s="136"/>
      <c r="AHE89" s="136"/>
      <c r="AHF89" s="136"/>
      <c r="AHG89" s="136"/>
      <c r="AHH89" s="136"/>
      <c r="AHI89" s="136"/>
      <c r="AHJ89" s="136"/>
      <c r="AHK89" s="136"/>
      <c r="AHL89" s="136"/>
      <c r="AHM89" s="136"/>
      <c r="AHN89" s="136"/>
      <c r="AHO89" s="136"/>
      <c r="AHP89" s="136"/>
      <c r="AHQ89" s="136"/>
      <c r="AHR89" s="136"/>
      <c r="AHS89" s="136"/>
      <c r="AHT89" s="136"/>
      <c r="AHU89" s="136"/>
      <c r="AHV89" s="136"/>
      <c r="AHW89" s="136"/>
      <c r="AHX89" s="136"/>
      <c r="AHY89" s="136"/>
      <c r="AHZ89" s="136"/>
      <c r="AIA89" s="136"/>
      <c r="AIB89" s="136"/>
      <c r="AIC89" s="136"/>
      <c r="AID89" s="136"/>
      <c r="AIE89" s="136"/>
      <c r="AIF89" s="136"/>
      <c r="AIG89" s="136"/>
      <c r="AIH89" s="136"/>
      <c r="AII89" s="136"/>
      <c r="AIJ89" s="136"/>
      <c r="AIK89" s="136"/>
      <c r="AIL89" s="136"/>
      <c r="AIM89" s="136"/>
      <c r="AIN89" s="136"/>
      <c r="AIO89" s="136"/>
      <c r="AIP89" s="136"/>
      <c r="AIQ89" s="136"/>
      <c r="AIR89" s="136"/>
      <c r="AIS89" s="136"/>
      <c r="AIT89" s="136"/>
      <c r="AIU89" s="136"/>
      <c r="AIV89" s="136"/>
      <c r="AIW89" s="136"/>
      <c r="AIX89" s="136"/>
      <c r="AIY89" s="136"/>
      <c r="AIZ89" s="136"/>
      <c r="AJA89" s="136"/>
      <c r="AJB89" s="136"/>
      <c r="AJC89" s="136"/>
      <c r="AJD89" s="136"/>
      <c r="AJE89" s="136"/>
      <c r="AJF89" s="136"/>
      <c r="AJG89" s="136"/>
      <c r="AJH89" s="136"/>
      <c r="AJI89" s="136"/>
      <c r="AJJ89" s="136"/>
      <c r="AJK89" s="136"/>
      <c r="AJL89" s="136"/>
      <c r="AJM89" s="136"/>
      <c r="AJN89" s="136"/>
      <c r="AJO89" s="136"/>
      <c r="AJP89" s="136"/>
      <c r="AJQ89" s="136"/>
      <c r="AJR89" s="136"/>
      <c r="AJS89" s="136"/>
      <c r="AJT89" s="136"/>
      <c r="AJU89" s="136"/>
      <c r="AJV89" s="136"/>
      <c r="AJW89" s="136"/>
      <c r="AJX89" s="136"/>
      <c r="AJY89" s="136"/>
      <c r="AJZ89" s="136"/>
      <c r="AKA89" s="136"/>
      <c r="AKB89" s="136"/>
      <c r="AKC89" s="136"/>
      <c r="AKD89" s="136"/>
      <c r="AKE89" s="136"/>
      <c r="AKF89" s="136"/>
      <c r="AKG89" s="136"/>
      <c r="AKH89" s="136"/>
      <c r="AKI89" s="136"/>
      <c r="AKJ89" s="136"/>
      <c r="AKK89" s="136"/>
      <c r="AKL89" s="136"/>
      <c r="AKM89" s="136"/>
      <c r="AKN89" s="136"/>
      <c r="AKO89" s="136"/>
      <c r="AKP89" s="136"/>
      <c r="AKQ89" s="136"/>
      <c r="AKR89" s="136"/>
      <c r="AKS89" s="136"/>
      <c r="AKT89" s="136"/>
      <c r="AKU89" s="136"/>
      <c r="AKV89" s="136"/>
      <c r="AKW89" s="136"/>
      <c r="AKX89" s="136"/>
      <c r="AKY89" s="136"/>
      <c r="AKZ89" s="136"/>
      <c r="ALA89" s="136"/>
      <c r="ALB89" s="136"/>
      <c r="ALC89" s="136"/>
      <c r="ALD89" s="136"/>
      <c r="ALE89" s="136"/>
      <c r="ALF89" s="136"/>
      <c r="ALG89" s="136"/>
      <c r="ALH89" s="136"/>
      <c r="ALI89" s="136"/>
      <c r="ALJ89" s="136"/>
      <c r="ALK89" s="136"/>
      <c r="ALL89" s="136"/>
      <c r="ALM89" s="136"/>
      <c r="ALN89" s="136"/>
      <c r="ALO89" s="136"/>
      <c r="ALP89" s="136"/>
      <c r="ALQ89" s="136"/>
      <c r="ALR89" s="136"/>
      <c r="ALS89" s="136"/>
      <c r="ALT89" s="136"/>
      <c r="ALU89" s="136"/>
      <c r="ALV89" s="136"/>
      <c r="ALW89" s="136"/>
      <c r="ALX89" s="136"/>
      <c r="ALY89" s="136"/>
      <c r="ALZ89" s="136"/>
      <c r="AMA89" s="136"/>
      <c r="AMB89" s="136"/>
      <c r="AMC89" s="136"/>
      <c r="AMD89" s="136"/>
      <c r="AME89" s="136"/>
      <c r="AMF89" s="136"/>
      <c r="AMG89" s="136"/>
      <c r="AMH89" s="136"/>
      <c r="AMI89" s="136"/>
      <c r="AMJ89" s="136"/>
      <c r="AMK89" s="136"/>
      <c r="AML89" s="136"/>
      <c r="AMM89" s="136"/>
      <c r="AMN89" s="136"/>
      <c r="AMO89" s="136"/>
      <c r="AMP89" s="136"/>
      <c r="AMQ89" s="136"/>
      <c r="AMR89" s="136"/>
      <c r="AMS89" s="136"/>
      <c r="AMT89" s="136"/>
      <c r="AMU89" s="136"/>
      <c r="AMV89" s="136"/>
      <c r="AMW89" s="136"/>
      <c r="AMX89" s="136"/>
      <c r="AMY89" s="136"/>
      <c r="AMZ89" s="136"/>
      <c r="ANA89" s="136"/>
      <c r="ANB89" s="136"/>
      <c r="ANC89" s="136"/>
      <c r="AND89" s="136"/>
      <c r="ANE89" s="136"/>
      <c r="ANF89" s="136"/>
      <c r="ANG89" s="136"/>
      <c r="ANH89" s="136"/>
      <c r="ANI89" s="136"/>
      <c r="ANJ89" s="136"/>
      <c r="ANK89" s="136"/>
      <c r="ANL89" s="136"/>
      <c r="ANM89" s="136"/>
      <c r="ANN89" s="136"/>
      <c r="ANO89" s="136"/>
      <c r="ANP89" s="136"/>
      <c r="ANQ89" s="136"/>
      <c r="ANR89" s="136"/>
      <c r="ANS89" s="136"/>
      <c r="ANT89" s="136"/>
      <c r="ANU89" s="136"/>
      <c r="ANV89" s="136"/>
      <c r="ANW89" s="136"/>
      <c r="ANX89" s="136"/>
      <c r="ANY89" s="136"/>
      <c r="ANZ89" s="136"/>
      <c r="AOA89" s="136"/>
      <c r="AOB89" s="136"/>
      <c r="AOC89" s="136"/>
      <c r="AOD89" s="136"/>
      <c r="AOE89" s="136"/>
      <c r="AOF89" s="136"/>
      <c r="AOG89" s="136"/>
      <c r="AOH89" s="136"/>
      <c r="AOI89" s="136"/>
      <c r="AOJ89" s="136"/>
      <c r="AOK89" s="136"/>
      <c r="AOL89" s="136"/>
      <c r="AOM89" s="136"/>
      <c r="AON89" s="136"/>
      <c r="AOO89" s="136"/>
      <c r="AOP89" s="136"/>
      <c r="AOQ89" s="136"/>
      <c r="AOR89" s="136"/>
      <c r="AOS89" s="136"/>
      <c r="AOT89" s="136"/>
      <c r="AOU89" s="136"/>
      <c r="AOV89" s="136"/>
      <c r="AOW89" s="136"/>
      <c r="AOX89" s="136"/>
      <c r="AOY89" s="136"/>
      <c r="AOZ89" s="136"/>
      <c r="APA89" s="136"/>
      <c r="APB89" s="136"/>
      <c r="APC89" s="136"/>
      <c r="APD89" s="136"/>
      <c r="APE89" s="136"/>
      <c r="APF89" s="136"/>
      <c r="APG89" s="136"/>
      <c r="APH89" s="136"/>
      <c r="API89" s="136"/>
      <c r="APJ89" s="136"/>
      <c r="APK89" s="136"/>
      <c r="APL89" s="136"/>
      <c r="APM89" s="136"/>
      <c r="APN89" s="136"/>
      <c r="APO89" s="136"/>
      <c r="APP89" s="136"/>
      <c r="APQ89" s="136"/>
      <c r="APR89" s="136"/>
      <c r="APS89" s="136"/>
      <c r="APT89" s="136"/>
      <c r="APU89" s="136"/>
      <c r="APV89" s="136"/>
      <c r="APW89" s="136"/>
      <c r="APX89" s="136"/>
      <c r="APY89" s="136"/>
      <c r="APZ89" s="136"/>
      <c r="AQA89" s="136"/>
      <c r="AQB89" s="136"/>
      <c r="AQC89" s="136"/>
      <c r="AQD89" s="136"/>
      <c r="AQE89" s="136"/>
      <c r="AQF89" s="136"/>
      <c r="AQG89" s="136"/>
      <c r="AQH89" s="136"/>
      <c r="AQI89" s="136"/>
      <c r="AQJ89" s="136"/>
      <c r="AQK89" s="136"/>
      <c r="AQL89" s="136"/>
      <c r="AQM89" s="136"/>
      <c r="AQN89" s="136"/>
      <c r="AQO89" s="136"/>
      <c r="AQP89" s="136"/>
      <c r="AQQ89" s="136"/>
      <c r="AQR89" s="136"/>
      <c r="AQS89" s="136"/>
      <c r="AQT89" s="136"/>
      <c r="AQU89" s="136"/>
      <c r="AQV89" s="136"/>
      <c r="AQW89" s="136"/>
      <c r="AQX89" s="136"/>
      <c r="AQY89" s="136"/>
      <c r="AQZ89" s="136"/>
      <c r="ARA89" s="136"/>
      <c r="ARB89" s="136"/>
      <c r="ARC89" s="136"/>
      <c r="ARD89" s="136"/>
      <c r="ARE89" s="136"/>
      <c r="ARF89" s="136"/>
      <c r="ARG89" s="136"/>
      <c r="ARH89" s="136"/>
      <c r="ARI89" s="136"/>
      <c r="ARJ89" s="136"/>
      <c r="ARK89" s="136"/>
      <c r="ARL89" s="136"/>
      <c r="ARM89" s="136"/>
      <c r="ARN89" s="136"/>
      <c r="ARO89" s="136"/>
      <c r="ARP89" s="136"/>
      <c r="ARQ89" s="136"/>
      <c r="ARR89" s="136"/>
      <c r="ARS89" s="136"/>
      <c r="ART89" s="136"/>
      <c r="ARU89" s="136"/>
      <c r="ARV89" s="136"/>
      <c r="ARW89" s="136"/>
      <c r="ARX89" s="136"/>
      <c r="ARY89" s="136"/>
      <c r="ARZ89" s="136"/>
      <c r="ASA89" s="136"/>
      <c r="ASB89" s="136"/>
      <c r="ASC89" s="136"/>
      <c r="ASD89" s="136"/>
      <c r="ASE89" s="136"/>
      <c r="ASF89" s="136"/>
      <c r="ASG89" s="136"/>
      <c r="ASH89" s="136"/>
      <c r="ASI89" s="136"/>
      <c r="ASJ89" s="136"/>
      <c r="ASK89" s="136"/>
      <c r="ASL89" s="136"/>
      <c r="ASM89" s="136"/>
      <c r="ASN89" s="136"/>
      <c r="ASO89" s="136"/>
      <c r="ASP89" s="136"/>
      <c r="ASQ89" s="136"/>
      <c r="ASR89" s="136"/>
      <c r="ASS89" s="136"/>
      <c r="AST89" s="136"/>
      <c r="ASU89" s="136"/>
      <c r="ASV89" s="136"/>
      <c r="ASW89" s="136"/>
      <c r="ASX89" s="136"/>
      <c r="ASY89" s="136"/>
      <c r="ASZ89" s="136"/>
      <c r="ATA89" s="136"/>
      <c r="ATB89" s="136"/>
      <c r="ATC89" s="136"/>
      <c r="ATD89" s="136"/>
      <c r="ATE89" s="136"/>
      <c r="ATF89" s="136"/>
      <c r="ATG89" s="136"/>
      <c r="ATH89" s="136"/>
      <c r="ATI89" s="136"/>
      <c r="ATJ89" s="136"/>
      <c r="ATK89" s="136"/>
      <c r="ATL89" s="136"/>
      <c r="ATM89" s="136"/>
      <c r="ATN89" s="136"/>
      <c r="ATO89" s="136"/>
      <c r="ATP89" s="136"/>
      <c r="ATQ89" s="136"/>
      <c r="ATR89" s="136"/>
      <c r="ATS89" s="136"/>
      <c r="ATT89" s="136"/>
      <c r="ATU89" s="136"/>
      <c r="ATV89" s="136"/>
      <c r="ATW89" s="136"/>
      <c r="ATX89" s="136"/>
      <c r="ATY89" s="136"/>
      <c r="ATZ89" s="136"/>
      <c r="AUA89" s="136"/>
      <c r="AUB89" s="136"/>
      <c r="AUC89" s="136"/>
      <c r="AUD89" s="136"/>
      <c r="AUE89" s="136"/>
      <c r="AUF89" s="136"/>
      <c r="AUG89" s="136"/>
      <c r="AUH89" s="136"/>
      <c r="AUI89" s="136"/>
      <c r="AUJ89" s="136"/>
      <c r="AUK89" s="136"/>
      <c r="AUL89" s="136"/>
      <c r="AUM89" s="136"/>
      <c r="AUN89" s="136"/>
      <c r="AUO89" s="136"/>
      <c r="AUP89" s="136"/>
      <c r="AUQ89" s="136"/>
      <c r="AUR89" s="136"/>
      <c r="AUS89" s="136"/>
      <c r="AUT89" s="136"/>
      <c r="AUU89" s="136"/>
      <c r="AUV89" s="136"/>
      <c r="AUW89" s="136"/>
      <c r="AUX89" s="136"/>
      <c r="AUY89" s="136"/>
      <c r="AUZ89" s="136"/>
      <c r="AVA89" s="136"/>
      <c r="AVB89" s="136"/>
      <c r="AVC89" s="136"/>
      <c r="AVD89" s="136"/>
      <c r="AVE89" s="136"/>
      <c r="AVF89" s="136"/>
      <c r="AVG89" s="136"/>
      <c r="AVH89" s="136"/>
      <c r="AVI89" s="136"/>
      <c r="AVJ89" s="136"/>
      <c r="AVK89" s="136"/>
      <c r="AVL89" s="136"/>
      <c r="AVM89" s="136"/>
      <c r="AVN89" s="136"/>
      <c r="AVO89" s="136"/>
      <c r="AVP89" s="136"/>
      <c r="AVQ89" s="136"/>
      <c r="AVR89" s="136"/>
      <c r="AVS89" s="136"/>
      <c r="AVT89" s="136"/>
      <c r="AVU89" s="136"/>
      <c r="AVV89" s="136"/>
      <c r="AVW89" s="136"/>
      <c r="AVX89" s="136"/>
      <c r="AVY89" s="136"/>
      <c r="AVZ89" s="136"/>
      <c r="AWA89" s="136"/>
      <c r="AWB89" s="136"/>
      <c r="AWC89" s="136"/>
      <c r="AWD89" s="136"/>
      <c r="AWE89" s="136"/>
      <c r="AWF89" s="136"/>
      <c r="AWG89" s="136"/>
      <c r="AWH89" s="136"/>
      <c r="AWI89" s="136"/>
      <c r="AWJ89" s="136"/>
      <c r="AWK89" s="136"/>
      <c r="AWL89" s="136"/>
      <c r="AWM89" s="136"/>
      <c r="AWN89" s="136"/>
      <c r="AWO89" s="136"/>
      <c r="AWP89" s="136"/>
      <c r="AWQ89" s="136"/>
      <c r="AWR89" s="136"/>
      <c r="AWS89" s="136"/>
      <c r="AWT89" s="136"/>
      <c r="AWU89" s="136"/>
      <c r="AWV89" s="136"/>
      <c r="AWW89" s="136"/>
      <c r="AWX89" s="136"/>
      <c r="AWY89" s="136"/>
      <c r="AWZ89" s="136"/>
      <c r="AXA89" s="136"/>
      <c r="AXB89" s="136"/>
      <c r="AXC89" s="136"/>
      <c r="AXD89" s="136"/>
      <c r="AXE89" s="136"/>
      <c r="AXF89" s="136"/>
      <c r="AXG89" s="136"/>
      <c r="AXH89" s="136"/>
      <c r="AXI89" s="136"/>
      <c r="AXJ89" s="136"/>
      <c r="AXK89" s="136"/>
      <c r="AXL89" s="136"/>
      <c r="AXM89" s="136"/>
      <c r="AXN89" s="136"/>
      <c r="AXO89" s="136"/>
      <c r="AXP89" s="136"/>
      <c r="AXQ89" s="136"/>
      <c r="AXR89" s="136"/>
      <c r="AXS89" s="136"/>
      <c r="AXT89" s="136"/>
      <c r="AXU89" s="136"/>
      <c r="AXV89" s="136"/>
      <c r="AXW89" s="136"/>
      <c r="AXX89" s="136"/>
      <c r="AXY89" s="136"/>
      <c r="AXZ89" s="136"/>
      <c r="AYA89" s="136"/>
      <c r="AYB89" s="136"/>
      <c r="AYC89" s="136"/>
      <c r="AYD89" s="136"/>
      <c r="AYE89" s="136"/>
      <c r="AYF89" s="136"/>
      <c r="AYG89" s="136"/>
      <c r="AYH89" s="136"/>
      <c r="AYI89" s="136"/>
      <c r="AYJ89" s="136"/>
      <c r="AYK89" s="136"/>
      <c r="AYL89" s="136"/>
      <c r="AYM89" s="136"/>
      <c r="AYN89" s="136"/>
      <c r="AYO89" s="136"/>
      <c r="AYP89" s="136"/>
      <c r="AYQ89" s="136"/>
      <c r="AYR89" s="136"/>
      <c r="AYS89" s="136"/>
      <c r="AYT89" s="136"/>
      <c r="AYU89" s="136"/>
      <c r="AYV89" s="136"/>
      <c r="AYW89" s="136"/>
      <c r="AYX89" s="136"/>
      <c r="AYY89" s="136"/>
      <c r="AYZ89" s="136"/>
      <c r="AZA89" s="136"/>
      <c r="AZB89" s="136"/>
      <c r="AZC89" s="136"/>
      <c r="AZD89" s="136"/>
      <c r="AZE89" s="136"/>
      <c r="AZF89" s="136"/>
      <c r="AZG89" s="136"/>
      <c r="AZH89" s="136"/>
      <c r="AZI89" s="136"/>
      <c r="AZJ89" s="136"/>
      <c r="AZK89" s="136"/>
      <c r="AZL89" s="136"/>
      <c r="AZM89" s="136"/>
      <c r="AZN89" s="136"/>
      <c r="AZO89" s="136"/>
      <c r="AZP89" s="136"/>
      <c r="AZQ89" s="136"/>
      <c r="AZR89" s="136"/>
      <c r="AZS89" s="136"/>
      <c r="AZT89" s="136"/>
      <c r="AZU89" s="136"/>
      <c r="AZV89" s="136"/>
      <c r="AZW89" s="136"/>
      <c r="AZX89" s="136"/>
      <c r="AZY89" s="136"/>
      <c r="AZZ89" s="136"/>
      <c r="BAA89" s="136"/>
      <c r="BAB89" s="136"/>
      <c r="BAC89" s="136"/>
      <c r="BAD89" s="136"/>
      <c r="BAE89" s="136"/>
      <c r="BAF89" s="136"/>
      <c r="BAG89" s="136"/>
      <c r="BAH89" s="136"/>
      <c r="BAI89" s="136"/>
      <c r="BAJ89" s="136"/>
      <c r="BAK89" s="136"/>
      <c r="BAL89" s="136"/>
      <c r="BAM89" s="136"/>
      <c r="BAN89" s="136"/>
      <c r="BAO89" s="136"/>
      <c r="BAP89" s="136"/>
      <c r="BAQ89" s="136"/>
      <c r="BAR89" s="136"/>
      <c r="BAS89" s="136"/>
      <c r="BAT89" s="136"/>
      <c r="BAU89" s="136"/>
      <c r="BAV89" s="136"/>
      <c r="BAW89" s="136"/>
      <c r="BAX89" s="136"/>
      <c r="BAY89" s="136"/>
      <c r="BAZ89" s="136"/>
      <c r="BBA89" s="136"/>
      <c r="BBB89" s="136"/>
      <c r="BBC89" s="136"/>
      <c r="BBD89" s="136"/>
      <c r="BBE89" s="136"/>
      <c r="BBF89" s="136"/>
      <c r="BBG89" s="136"/>
      <c r="BBH89" s="136"/>
      <c r="BBI89" s="136"/>
      <c r="BBJ89" s="136"/>
      <c r="BBK89" s="136"/>
      <c r="BBL89" s="136"/>
      <c r="BBM89" s="136"/>
      <c r="BBN89" s="136"/>
      <c r="BBO89" s="136"/>
      <c r="BBP89" s="136"/>
      <c r="BBQ89" s="136"/>
      <c r="BBR89" s="136"/>
      <c r="BBS89" s="136"/>
      <c r="BBT89" s="136"/>
      <c r="BBU89" s="136"/>
      <c r="BBV89" s="136"/>
      <c r="BBW89" s="136"/>
      <c r="BBX89" s="136"/>
      <c r="BBY89" s="136"/>
      <c r="BBZ89" s="136"/>
      <c r="BCA89" s="136"/>
      <c r="BCB89" s="136"/>
      <c r="BCC89" s="136"/>
      <c r="BCD89" s="136"/>
      <c r="BCE89" s="136"/>
      <c r="BCF89" s="136"/>
      <c r="BCG89" s="136"/>
      <c r="BCH89" s="136"/>
      <c r="BCI89" s="136"/>
      <c r="BCJ89" s="136"/>
      <c r="BCK89" s="136"/>
      <c r="BCL89" s="136"/>
      <c r="BCM89" s="136"/>
      <c r="BCN89" s="136"/>
      <c r="BCO89" s="136"/>
      <c r="BCP89" s="136"/>
      <c r="BCQ89" s="136"/>
      <c r="BCR89" s="136"/>
      <c r="BCS89" s="136"/>
      <c r="BCT89" s="136"/>
      <c r="BCU89" s="136"/>
      <c r="BCV89" s="136"/>
      <c r="BCW89" s="136"/>
      <c r="BCX89" s="136"/>
      <c r="BCY89" s="136"/>
      <c r="BCZ89" s="136"/>
      <c r="BDA89" s="136"/>
      <c r="BDB89" s="136"/>
      <c r="BDC89" s="136"/>
      <c r="BDD89" s="136"/>
      <c r="BDE89" s="136"/>
      <c r="BDF89" s="136"/>
      <c r="BDG89" s="136"/>
      <c r="BDH89" s="136"/>
      <c r="BDI89" s="136"/>
      <c r="BDJ89" s="136"/>
      <c r="BDK89" s="136"/>
      <c r="BDL89" s="136"/>
      <c r="BDM89" s="136"/>
      <c r="BDN89" s="136"/>
      <c r="BDO89" s="136"/>
      <c r="BDP89" s="136"/>
      <c r="BDQ89" s="136"/>
      <c r="BDR89" s="136"/>
      <c r="BDS89" s="136"/>
      <c r="BDT89" s="136"/>
      <c r="BDU89" s="136"/>
      <c r="BDV89" s="136"/>
      <c r="BDW89" s="136"/>
      <c r="BDX89" s="136"/>
      <c r="BDY89" s="136"/>
      <c r="BDZ89" s="136"/>
      <c r="BEA89" s="136"/>
      <c r="BEB89" s="136"/>
      <c r="BEC89" s="136"/>
      <c r="BED89" s="136"/>
      <c r="BEE89" s="136"/>
      <c r="BEF89" s="136"/>
      <c r="BEG89" s="136"/>
      <c r="BEH89" s="136"/>
      <c r="BEI89" s="136"/>
      <c r="BEJ89" s="136"/>
      <c r="BEK89" s="136"/>
      <c r="BEL89" s="136"/>
      <c r="BEM89" s="136"/>
      <c r="BEN89" s="136"/>
      <c r="BEO89" s="136"/>
      <c r="BEP89" s="136"/>
      <c r="BEQ89" s="136"/>
      <c r="BER89" s="136"/>
      <c r="BES89" s="136"/>
      <c r="BET89" s="136"/>
      <c r="BEU89" s="136"/>
      <c r="BEV89" s="136"/>
      <c r="BEW89" s="136"/>
      <c r="BEX89" s="136"/>
      <c r="BEY89" s="136"/>
      <c r="BEZ89" s="136"/>
      <c r="BFA89" s="136"/>
      <c r="BFB89" s="136"/>
      <c r="BFC89" s="136"/>
      <c r="BFD89" s="136"/>
      <c r="BFE89" s="136"/>
      <c r="BFF89" s="136"/>
      <c r="BFG89" s="136"/>
      <c r="BFH89" s="136"/>
      <c r="BFI89" s="136"/>
      <c r="BFJ89" s="136"/>
      <c r="BFK89" s="136"/>
      <c r="BFL89" s="136"/>
      <c r="BFM89" s="136"/>
      <c r="BFN89" s="136"/>
      <c r="BFO89" s="136"/>
      <c r="BFP89" s="136"/>
      <c r="BFQ89" s="136"/>
      <c r="BFR89" s="136"/>
      <c r="BFS89" s="136"/>
      <c r="BFT89" s="136"/>
      <c r="BFU89" s="136"/>
      <c r="BFV89" s="136"/>
      <c r="BFW89" s="136"/>
      <c r="BFX89" s="136"/>
      <c r="BFY89" s="136"/>
      <c r="BFZ89" s="136"/>
      <c r="BGA89" s="136"/>
      <c r="BGB89" s="136"/>
      <c r="BGC89" s="136"/>
      <c r="BGD89" s="136"/>
      <c r="BGE89" s="136"/>
      <c r="BGF89" s="136"/>
      <c r="BGG89" s="136"/>
      <c r="BGH89" s="136"/>
      <c r="BGI89" s="136"/>
      <c r="BGJ89" s="136"/>
      <c r="BGK89" s="136"/>
      <c r="BGL89" s="136"/>
      <c r="BGM89" s="136"/>
      <c r="BGN89" s="136"/>
      <c r="BGO89" s="136"/>
      <c r="BGP89" s="136"/>
      <c r="BGQ89" s="136"/>
      <c r="BGR89" s="136"/>
      <c r="BGS89" s="136"/>
      <c r="BGT89" s="136"/>
      <c r="BGU89" s="136"/>
      <c r="BGV89" s="136"/>
      <c r="BGW89" s="136"/>
      <c r="BGX89" s="136"/>
      <c r="BGY89" s="136"/>
      <c r="BGZ89" s="136"/>
      <c r="BHA89" s="136"/>
      <c r="BHB89" s="136"/>
      <c r="BHC89" s="136"/>
      <c r="BHD89" s="136"/>
      <c r="BHE89" s="136"/>
      <c r="BHF89" s="136"/>
      <c r="BHG89" s="136"/>
      <c r="BHH89" s="136"/>
      <c r="BHI89" s="136"/>
      <c r="BHJ89" s="136"/>
      <c r="BHK89" s="136"/>
      <c r="BHL89" s="136"/>
      <c r="BHM89" s="136"/>
      <c r="BHN89" s="136"/>
      <c r="BHO89" s="136"/>
      <c r="BHP89" s="136"/>
      <c r="BHQ89" s="136"/>
      <c r="BHR89" s="136"/>
      <c r="BHS89" s="136"/>
      <c r="BHT89" s="136"/>
      <c r="BHU89" s="136"/>
      <c r="BHV89" s="136"/>
      <c r="BHW89" s="136"/>
      <c r="BHX89" s="136"/>
      <c r="BHY89" s="136"/>
      <c r="BHZ89" s="136"/>
      <c r="BIA89" s="136"/>
      <c r="BIB89" s="136"/>
      <c r="BIC89" s="136"/>
      <c r="BID89" s="136"/>
      <c r="BIE89" s="136"/>
      <c r="BIF89" s="136"/>
      <c r="BIG89" s="136"/>
      <c r="BIH89" s="136"/>
      <c r="BII89" s="136"/>
      <c r="BIJ89" s="136"/>
      <c r="BIK89" s="136"/>
      <c r="BIL89" s="136"/>
      <c r="BIM89" s="136"/>
      <c r="BIN89" s="136"/>
      <c r="BIO89" s="136"/>
      <c r="BIP89" s="136"/>
      <c r="BIQ89" s="136"/>
      <c r="BIR89" s="136"/>
      <c r="BIS89" s="136"/>
      <c r="BIT89" s="136"/>
      <c r="BIU89" s="136"/>
      <c r="BIV89" s="136"/>
      <c r="BIW89" s="136"/>
      <c r="BIX89" s="136"/>
      <c r="BIY89" s="136"/>
      <c r="BIZ89" s="136"/>
      <c r="BJA89" s="136"/>
      <c r="BJB89" s="136"/>
      <c r="BJC89" s="136"/>
      <c r="BJD89" s="136"/>
      <c r="BJE89" s="136"/>
      <c r="BJF89" s="136"/>
      <c r="BJG89" s="136"/>
      <c r="BJH89" s="136"/>
      <c r="BJI89" s="136"/>
      <c r="BJJ89" s="136"/>
      <c r="BJK89" s="136"/>
      <c r="BJL89" s="136"/>
      <c r="BJM89" s="136"/>
      <c r="BJN89" s="136"/>
      <c r="BJO89" s="136"/>
      <c r="BJP89" s="136"/>
      <c r="BJQ89" s="136"/>
      <c r="BJR89" s="136"/>
      <c r="BJS89" s="136"/>
      <c r="BJT89" s="136"/>
      <c r="BJU89" s="136"/>
      <c r="BJV89" s="136"/>
      <c r="BJW89" s="136"/>
      <c r="BJX89" s="136"/>
      <c r="BJY89" s="136"/>
      <c r="BJZ89" s="136"/>
      <c r="BKA89" s="136"/>
      <c r="BKB89" s="136"/>
      <c r="BKC89" s="136"/>
      <c r="BKD89" s="136"/>
      <c r="BKE89" s="136"/>
      <c r="BKF89" s="136"/>
      <c r="BKG89" s="136"/>
      <c r="BKH89" s="136"/>
      <c r="BKI89" s="136"/>
      <c r="BKJ89" s="136"/>
      <c r="BKK89" s="136"/>
      <c r="BKL89" s="136"/>
      <c r="BKM89" s="136"/>
      <c r="BKN89" s="136"/>
      <c r="BKO89" s="136"/>
      <c r="BKP89" s="136"/>
      <c r="BKQ89" s="136"/>
      <c r="BKR89" s="136"/>
      <c r="BKS89" s="136"/>
      <c r="BKT89" s="136"/>
      <c r="BKU89" s="136"/>
      <c r="BKV89" s="136"/>
      <c r="BKW89" s="136"/>
      <c r="BKX89" s="136"/>
      <c r="BKY89" s="136"/>
      <c r="BKZ89" s="136"/>
      <c r="BLA89" s="136"/>
      <c r="BLB89" s="136"/>
      <c r="BLC89" s="136"/>
      <c r="BLD89" s="136"/>
      <c r="BLE89" s="136"/>
      <c r="BLF89" s="136"/>
      <c r="BLG89" s="136"/>
      <c r="BLH89" s="136"/>
      <c r="BLI89" s="136"/>
      <c r="BLJ89" s="136"/>
      <c r="BLK89" s="136"/>
      <c r="BLL89" s="136"/>
      <c r="BLM89" s="136"/>
      <c r="BLN89" s="136"/>
      <c r="BLO89" s="136"/>
      <c r="BLP89" s="136"/>
      <c r="BLQ89" s="136"/>
      <c r="BLR89" s="136"/>
      <c r="BLS89" s="136"/>
      <c r="BLT89" s="136"/>
      <c r="BLU89" s="136"/>
      <c r="BLV89" s="136"/>
      <c r="BLW89" s="136"/>
      <c r="BLX89" s="136"/>
      <c r="BLY89" s="136"/>
      <c r="BLZ89" s="136"/>
      <c r="BMA89" s="136"/>
      <c r="BMB89" s="136"/>
      <c r="BMC89" s="136"/>
      <c r="BMD89" s="136"/>
      <c r="BME89" s="136"/>
      <c r="BMF89" s="136"/>
      <c r="BMG89" s="136"/>
      <c r="BMH89" s="136"/>
      <c r="BMI89" s="136"/>
      <c r="BMJ89" s="136"/>
      <c r="BMK89" s="136"/>
      <c r="BML89" s="136"/>
      <c r="BMM89" s="136"/>
      <c r="BMN89" s="136"/>
      <c r="BMO89" s="136"/>
      <c r="BMP89" s="136"/>
      <c r="BMQ89" s="136"/>
      <c r="BMR89" s="136"/>
      <c r="BMS89" s="136"/>
      <c r="BMT89" s="136"/>
      <c r="BMU89" s="136"/>
      <c r="BMV89" s="136"/>
      <c r="BMW89" s="136"/>
      <c r="BMX89" s="136"/>
      <c r="BMY89" s="136"/>
      <c r="BMZ89" s="136"/>
      <c r="BNA89" s="136"/>
      <c r="BNB89" s="136"/>
      <c r="BNC89" s="136"/>
      <c r="BND89" s="136"/>
      <c r="BNE89" s="136"/>
      <c r="BNF89" s="136"/>
      <c r="BNG89" s="136"/>
      <c r="BNH89" s="136"/>
      <c r="BNI89" s="136"/>
      <c r="BNJ89" s="136"/>
      <c r="BNK89" s="136"/>
      <c r="BNL89" s="136"/>
      <c r="BNM89" s="136"/>
      <c r="BNN89" s="136"/>
      <c r="BNO89" s="136"/>
      <c r="BNP89" s="136"/>
      <c r="BNQ89" s="136"/>
      <c r="BNR89" s="136"/>
      <c r="BNS89" s="136"/>
      <c r="BNT89" s="136"/>
      <c r="BNU89" s="136"/>
      <c r="BNV89" s="136"/>
      <c r="BNW89" s="136"/>
      <c r="BNX89" s="136"/>
      <c r="BNY89" s="136"/>
      <c r="BNZ89" s="136"/>
      <c r="BOA89" s="136"/>
      <c r="BOB89" s="136"/>
      <c r="BOC89" s="136"/>
      <c r="BOD89" s="136"/>
      <c r="BOE89" s="136"/>
      <c r="BOF89" s="136"/>
      <c r="BOG89" s="136"/>
      <c r="BOH89" s="136"/>
      <c r="BOI89" s="136"/>
      <c r="BOJ89" s="136"/>
      <c r="BOK89" s="136"/>
      <c r="BOL89" s="136"/>
      <c r="BOM89" s="136"/>
      <c r="BON89" s="136"/>
      <c r="BOO89" s="136"/>
      <c r="BOP89" s="136"/>
      <c r="BOQ89" s="136"/>
      <c r="BOR89" s="136"/>
      <c r="BOS89" s="136"/>
      <c r="BOT89" s="136"/>
      <c r="BOU89" s="136"/>
      <c r="BOV89" s="136"/>
      <c r="BOW89" s="136"/>
      <c r="BOX89" s="136"/>
      <c r="BOY89" s="136"/>
      <c r="BOZ89" s="136"/>
      <c r="BPA89" s="136"/>
      <c r="BPB89" s="136"/>
      <c r="BPC89" s="136"/>
      <c r="BPD89" s="136"/>
      <c r="BPE89" s="136"/>
      <c r="BPF89" s="136"/>
      <c r="BPG89" s="136"/>
      <c r="BPH89" s="136"/>
      <c r="BPI89" s="136"/>
      <c r="BPJ89" s="136"/>
      <c r="BPK89" s="136"/>
      <c r="BPL89" s="136"/>
      <c r="BPM89" s="136"/>
      <c r="BPN89" s="136"/>
      <c r="BPO89" s="136"/>
      <c r="BPP89" s="136"/>
      <c r="BPQ89" s="136"/>
      <c r="BPR89" s="136"/>
      <c r="BPS89" s="136"/>
      <c r="BPT89" s="136"/>
      <c r="BPU89" s="136"/>
      <c r="BPV89" s="136"/>
      <c r="BPW89" s="136"/>
      <c r="BPX89" s="136"/>
      <c r="BPY89" s="136"/>
      <c r="BPZ89" s="136"/>
      <c r="BQA89" s="136"/>
      <c r="BQB89" s="136"/>
      <c r="BQC89" s="136"/>
      <c r="BQD89" s="136"/>
      <c r="BQE89" s="136"/>
      <c r="BQF89" s="136"/>
      <c r="BQG89" s="136"/>
      <c r="BQH89" s="136"/>
      <c r="BQI89" s="136"/>
      <c r="BQJ89" s="136"/>
      <c r="BQK89" s="136"/>
      <c r="BQL89" s="136"/>
      <c r="BQM89" s="136"/>
      <c r="BQN89" s="136"/>
      <c r="BQO89" s="136"/>
      <c r="BQP89" s="136"/>
      <c r="BQQ89" s="136"/>
      <c r="BQR89" s="136"/>
      <c r="BQS89" s="136"/>
      <c r="BQT89" s="136"/>
      <c r="BQU89" s="136"/>
      <c r="BQV89" s="136"/>
      <c r="BQW89" s="136"/>
      <c r="BQX89" s="136"/>
      <c r="BQY89" s="136"/>
      <c r="BQZ89" s="136"/>
      <c r="BRA89" s="136"/>
      <c r="BRB89" s="136"/>
      <c r="BRC89" s="136"/>
      <c r="BRD89" s="136"/>
      <c r="BRE89" s="136"/>
      <c r="BRF89" s="136"/>
      <c r="BRG89" s="136"/>
      <c r="BRH89" s="136"/>
      <c r="BRI89" s="136"/>
      <c r="BRJ89" s="136"/>
      <c r="BRK89" s="136"/>
      <c r="BRL89" s="136"/>
      <c r="BRM89" s="136"/>
      <c r="BRN89" s="136"/>
      <c r="BRO89" s="136"/>
      <c r="BRP89" s="136"/>
      <c r="BRQ89" s="136"/>
      <c r="BRR89" s="136"/>
      <c r="BRS89" s="136"/>
      <c r="BRT89" s="136"/>
      <c r="BRU89" s="136"/>
      <c r="BRV89" s="136"/>
      <c r="BRW89" s="136"/>
      <c r="BRX89" s="136"/>
      <c r="BRY89" s="136"/>
      <c r="BRZ89" s="136"/>
      <c r="BSA89" s="136"/>
      <c r="BSB89" s="136"/>
      <c r="BSC89" s="136"/>
      <c r="BSD89" s="136"/>
      <c r="BSE89" s="136"/>
      <c r="BSF89" s="136"/>
      <c r="BSG89" s="136"/>
      <c r="BSH89" s="136"/>
      <c r="BSI89" s="136"/>
      <c r="BSJ89" s="136"/>
      <c r="BSK89" s="136"/>
      <c r="BSL89" s="136"/>
      <c r="BSM89" s="136"/>
      <c r="BSN89" s="136"/>
      <c r="BSO89" s="136"/>
      <c r="BSP89" s="136"/>
      <c r="BSQ89" s="136"/>
      <c r="BSR89" s="136"/>
      <c r="BSS89" s="136"/>
      <c r="BST89" s="136"/>
      <c r="BSU89" s="136"/>
      <c r="BSV89" s="136"/>
      <c r="BSW89" s="136"/>
      <c r="BSX89" s="136"/>
      <c r="BSY89" s="136"/>
      <c r="BSZ89" s="136"/>
      <c r="BTA89" s="136"/>
      <c r="BTB89" s="136"/>
      <c r="BTC89" s="136"/>
      <c r="BTD89" s="136"/>
      <c r="BTE89" s="136"/>
      <c r="BTF89" s="136"/>
      <c r="BTG89" s="136"/>
      <c r="BTH89" s="136"/>
      <c r="BTI89" s="136"/>
      <c r="BTJ89" s="136"/>
      <c r="BTK89" s="136"/>
      <c r="BTL89" s="136"/>
      <c r="BTM89" s="136"/>
      <c r="BTN89" s="136"/>
      <c r="BTO89" s="136"/>
      <c r="BTP89" s="136"/>
      <c r="BTQ89" s="136"/>
      <c r="BTR89" s="136"/>
      <c r="BTS89" s="136"/>
      <c r="BTT89" s="136"/>
      <c r="BTU89" s="136"/>
      <c r="BTV89" s="136"/>
      <c r="BTW89" s="136"/>
      <c r="BTX89" s="136"/>
      <c r="BTY89" s="136"/>
      <c r="BTZ89" s="136"/>
      <c r="BUA89" s="136"/>
      <c r="BUB89" s="136"/>
      <c r="BUC89" s="136"/>
      <c r="BUD89" s="136"/>
      <c r="BUE89" s="136"/>
      <c r="BUF89" s="136"/>
      <c r="BUG89" s="136"/>
      <c r="BUH89" s="136"/>
      <c r="BUI89" s="136"/>
      <c r="BUJ89" s="136"/>
      <c r="BUK89" s="136"/>
      <c r="BUL89" s="136"/>
      <c r="BUM89" s="136"/>
      <c r="BUN89" s="136"/>
      <c r="BUO89" s="136"/>
      <c r="BUP89" s="136"/>
      <c r="BUQ89" s="136"/>
      <c r="BUR89" s="136"/>
      <c r="BUS89" s="136"/>
      <c r="BUT89" s="136"/>
      <c r="BUU89" s="136"/>
      <c r="BUV89" s="136"/>
      <c r="BUW89" s="136"/>
      <c r="BUX89" s="136"/>
      <c r="BUY89" s="136"/>
      <c r="BUZ89" s="136"/>
      <c r="BVA89" s="136"/>
      <c r="BVB89" s="136"/>
      <c r="BVC89" s="136"/>
      <c r="BVD89" s="136"/>
      <c r="BVE89" s="136"/>
      <c r="BVF89" s="136"/>
      <c r="BVG89" s="136"/>
      <c r="BVH89" s="136"/>
      <c r="BVI89" s="136"/>
      <c r="BVJ89" s="136"/>
      <c r="BVK89" s="136"/>
      <c r="BVL89" s="136"/>
      <c r="BVM89" s="136"/>
      <c r="BVN89" s="136"/>
      <c r="BVO89" s="136"/>
      <c r="BVP89" s="136"/>
      <c r="BVQ89" s="136"/>
      <c r="BVR89" s="136"/>
      <c r="BVS89" s="136"/>
      <c r="BVT89" s="136"/>
      <c r="BVU89" s="136"/>
      <c r="BVV89" s="136"/>
      <c r="BVW89" s="136"/>
      <c r="BVX89" s="136"/>
      <c r="BVY89" s="136"/>
      <c r="BVZ89" s="136"/>
      <c r="BWA89" s="136"/>
      <c r="BWB89" s="136"/>
      <c r="BWC89" s="136"/>
      <c r="BWD89" s="136"/>
      <c r="BWE89" s="136"/>
      <c r="BWF89" s="136"/>
      <c r="BWG89" s="136"/>
      <c r="BWH89" s="136"/>
      <c r="BWI89" s="136"/>
      <c r="BWJ89" s="136"/>
      <c r="BWK89" s="136"/>
      <c r="BWL89" s="136"/>
      <c r="BWM89" s="136"/>
      <c r="BWN89" s="136"/>
      <c r="BWO89" s="136"/>
      <c r="BWP89" s="136"/>
      <c r="BWQ89" s="136"/>
      <c r="BWR89" s="136"/>
      <c r="BWS89" s="136"/>
      <c r="BWT89" s="136"/>
      <c r="BWU89" s="136"/>
      <c r="BWV89" s="136"/>
      <c r="BWW89" s="136"/>
      <c r="BWX89" s="136"/>
      <c r="BWY89" s="136"/>
      <c r="BWZ89" s="136"/>
      <c r="BXA89" s="136"/>
      <c r="BXB89" s="136"/>
      <c r="BXC89" s="136"/>
      <c r="BXD89" s="136"/>
      <c r="BXE89" s="136"/>
      <c r="BXF89" s="136"/>
      <c r="BXG89" s="136"/>
      <c r="BXH89" s="136"/>
      <c r="BXI89" s="136"/>
      <c r="BXJ89" s="136"/>
      <c r="BXK89" s="136"/>
      <c r="BXL89" s="136"/>
      <c r="BXM89" s="136"/>
      <c r="BXN89" s="136"/>
      <c r="BXO89" s="136"/>
      <c r="BXP89" s="136"/>
      <c r="BXQ89" s="136"/>
      <c r="BXR89" s="136"/>
      <c r="BXS89" s="136"/>
      <c r="BXT89" s="136"/>
      <c r="BXU89" s="136"/>
      <c r="BXV89" s="136"/>
      <c r="BXW89" s="136"/>
      <c r="BXX89" s="136"/>
      <c r="BXY89" s="136"/>
      <c r="BXZ89" s="136"/>
      <c r="BYA89" s="136"/>
      <c r="BYB89" s="136"/>
      <c r="BYC89" s="136"/>
      <c r="BYD89" s="136"/>
      <c r="BYE89" s="136"/>
      <c r="BYF89" s="136"/>
      <c r="BYG89" s="136"/>
      <c r="BYH89" s="136"/>
      <c r="BYI89" s="136"/>
      <c r="BYJ89" s="136"/>
      <c r="BYK89" s="136"/>
      <c r="BYL89" s="136"/>
      <c r="BYM89" s="136"/>
      <c r="BYN89" s="136"/>
      <c r="BYO89" s="136"/>
      <c r="BYP89" s="136"/>
      <c r="BYQ89" s="136"/>
      <c r="BYR89" s="136"/>
      <c r="BYS89" s="136"/>
      <c r="BYT89" s="136"/>
      <c r="BYU89" s="136"/>
      <c r="BYV89" s="136"/>
      <c r="BYW89" s="136"/>
      <c r="BYX89" s="136"/>
      <c r="BYY89" s="136"/>
      <c r="BYZ89" s="136"/>
      <c r="BZA89" s="136"/>
      <c r="BZB89" s="136"/>
      <c r="BZC89" s="136"/>
      <c r="BZD89" s="136"/>
      <c r="BZE89" s="136"/>
      <c r="BZF89" s="136"/>
      <c r="BZG89" s="136"/>
      <c r="BZH89" s="136"/>
      <c r="BZI89" s="136"/>
      <c r="BZJ89" s="136"/>
      <c r="BZK89" s="136"/>
      <c r="BZL89" s="136"/>
      <c r="BZM89" s="136"/>
      <c r="BZN89" s="136"/>
      <c r="BZO89" s="136"/>
      <c r="BZP89" s="136"/>
      <c r="BZQ89" s="136"/>
      <c r="BZR89" s="136"/>
      <c r="BZS89" s="136"/>
      <c r="BZT89" s="136"/>
      <c r="BZU89" s="136"/>
      <c r="BZV89" s="136"/>
      <c r="BZW89" s="136"/>
      <c r="BZX89" s="136"/>
      <c r="BZY89" s="136"/>
      <c r="BZZ89" s="136"/>
      <c r="CAA89" s="136"/>
      <c r="CAB89" s="136"/>
      <c r="CAC89" s="136"/>
      <c r="CAD89" s="136"/>
      <c r="CAE89" s="136"/>
      <c r="CAF89" s="136"/>
      <c r="CAG89" s="136"/>
      <c r="CAH89" s="136"/>
      <c r="CAI89" s="136"/>
      <c r="CAJ89" s="136"/>
      <c r="CAK89" s="136"/>
      <c r="CAL89" s="136"/>
      <c r="CAM89" s="136"/>
      <c r="CAN89" s="136"/>
      <c r="CAO89" s="136"/>
      <c r="CAP89" s="136"/>
      <c r="CAQ89" s="136"/>
      <c r="CAR89" s="136"/>
      <c r="CAS89" s="136"/>
      <c r="CAT89" s="136"/>
      <c r="CAU89" s="136"/>
      <c r="CAV89" s="136"/>
      <c r="CAW89" s="136"/>
      <c r="CAX89" s="136"/>
      <c r="CAY89" s="136"/>
      <c r="CAZ89" s="136"/>
      <c r="CBA89" s="136"/>
      <c r="CBB89" s="136"/>
      <c r="CBC89" s="136"/>
      <c r="CBD89" s="136"/>
      <c r="CBE89" s="136"/>
      <c r="CBF89" s="136"/>
      <c r="CBG89" s="136"/>
      <c r="CBH89" s="136"/>
      <c r="CBI89" s="136"/>
      <c r="CBJ89" s="136"/>
      <c r="CBK89" s="136"/>
      <c r="CBL89" s="136"/>
      <c r="CBM89" s="136"/>
      <c r="CBN89" s="136"/>
      <c r="CBO89" s="136"/>
      <c r="CBP89" s="136"/>
      <c r="CBQ89" s="136"/>
      <c r="CBR89" s="136"/>
      <c r="CBS89" s="136"/>
      <c r="CBT89" s="136"/>
      <c r="CBU89" s="136"/>
      <c r="CBV89" s="136"/>
      <c r="CBW89" s="136"/>
      <c r="CBX89" s="136"/>
      <c r="CBY89" s="136"/>
      <c r="CBZ89" s="136"/>
      <c r="CCA89" s="136"/>
      <c r="CCB89" s="136"/>
      <c r="CCC89" s="136"/>
      <c r="CCD89" s="136"/>
      <c r="CCE89" s="136"/>
      <c r="CCF89" s="136"/>
      <c r="CCG89" s="136"/>
      <c r="CCH89" s="136"/>
      <c r="CCI89" s="136"/>
      <c r="CCJ89" s="136"/>
      <c r="CCK89" s="136"/>
      <c r="CCL89" s="136"/>
      <c r="CCM89" s="136"/>
      <c r="CCN89" s="136"/>
      <c r="CCO89" s="136"/>
      <c r="CCP89" s="136"/>
      <c r="CCQ89" s="136"/>
      <c r="CCR89" s="136"/>
      <c r="CCS89" s="136"/>
      <c r="CCT89" s="136"/>
      <c r="CCU89" s="136"/>
      <c r="CCV89" s="136"/>
      <c r="CCW89" s="136"/>
      <c r="CCX89" s="136"/>
      <c r="CCY89" s="136"/>
      <c r="CCZ89" s="136"/>
      <c r="CDA89" s="136"/>
      <c r="CDB89" s="136"/>
      <c r="CDC89" s="136"/>
      <c r="CDD89" s="136"/>
      <c r="CDE89" s="136"/>
      <c r="CDF89" s="136"/>
      <c r="CDG89" s="136"/>
      <c r="CDH89" s="136"/>
      <c r="CDI89" s="136"/>
      <c r="CDJ89" s="136"/>
      <c r="CDK89" s="136"/>
      <c r="CDL89" s="136"/>
      <c r="CDM89" s="136"/>
      <c r="CDN89" s="136"/>
      <c r="CDO89" s="136"/>
      <c r="CDP89" s="136"/>
      <c r="CDQ89" s="136"/>
      <c r="CDR89" s="136"/>
      <c r="CDS89" s="136"/>
      <c r="CDT89" s="136"/>
      <c r="CDU89" s="136"/>
      <c r="CDV89" s="136"/>
      <c r="CDW89" s="136"/>
      <c r="CDX89" s="136"/>
      <c r="CDY89" s="136"/>
      <c r="CDZ89" s="136"/>
      <c r="CEA89" s="136"/>
      <c r="CEB89" s="136"/>
      <c r="CEC89" s="136"/>
      <c r="CED89" s="136"/>
      <c r="CEE89" s="136"/>
      <c r="CEF89" s="136"/>
      <c r="CEG89" s="136"/>
      <c r="CEH89" s="136"/>
      <c r="CEI89" s="136"/>
      <c r="CEJ89" s="136"/>
      <c r="CEK89" s="136"/>
      <c r="CEL89" s="136"/>
      <c r="CEM89" s="136"/>
      <c r="CEN89" s="136"/>
      <c r="CEO89" s="136"/>
      <c r="CEP89" s="136"/>
      <c r="CEQ89" s="136"/>
      <c r="CER89" s="136"/>
      <c r="CES89" s="136"/>
      <c r="CET89" s="136"/>
      <c r="CEU89" s="136"/>
      <c r="CEV89" s="136"/>
      <c r="CEW89" s="136"/>
      <c r="CEX89" s="136"/>
      <c r="CEY89" s="136"/>
      <c r="CEZ89" s="136"/>
      <c r="CFA89" s="136"/>
      <c r="CFB89" s="136"/>
      <c r="CFC89" s="136"/>
      <c r="CFD89" s="136"/>
      <c r="CFE89" s="136"/>
      <c r="CFF89" s="136"/>
      <c r="CFG89" s="136"/>
      <c r="CFH89" s="136"/>
      <c r="CFI89" s="136"/>
      <c r="CFJ89" s="136"/>
      <c r="CFK89" s="136"/>
      <c r="CFL89" s="136"/>
      <c r="CFM89" s="136"/>
      <c r="CFN89" s="136"/>
      <c r="CFO89" s="136"/>
      <c r="CFP89" s="136"/>
      <c r="CFQ89" s="136"/>
      <c r="CFR89" s="136"/>
      <c r="CFS89" s="136"/>
      <c r="CFT89" s="136"/>
      <c r="CFU89" s="136"/>
      <c r="CFV89" s="136"/>
      <c r="CFW89" s="136"/>
      <c r="CFX89" s="136"/>
      <c r="CFY89" s="136"/>
      <c r="CFZ89" s="136"/>
      <c r="CGA89" s="136"/>
      <c r="CGB89" s="136"/>
      <c r="CGC89" s="136"/>
      <c r="CGD89" s="136"/>
      <c r="CGE89" s="136"/>
      <c r="CGF89" s="136"/>
      <c r="CGG89" s="136"/>
      <c r="CGH89" s="136"/>
      <c r="CGI89" s="136"/>
      <c r="CGJ89" s="136"/>
      <c r="CGK89" s="136"/>
      <c r="CGL89" s="136"/>
      <c r="CGM89" s="136"/>
      <c r="CGN89" s="136"/>
      <c r="CGO89" s="136"/>
      <c r="CGP89" s="136"/>
      <c r="CGQ89" s="136"/>
      <c r="CGR89" s="136"/>
      <c r="CGS89" s="136"/>
      <c r="CGT89" s="136"/>
      <c r="CGU89" s="136"/>
      <c r="CGV89" s="136"/>
      <c r="CGW89" s="136"/>
      <c r="CGX89" s="136"/>
      <c r="CGY89" s="136"/>
      <c r="CGZ89" s="136"/>
      <c r="CHA89" s="136"/>
      <c r="CHB89" s="136"/>
      <c r="CHC89" s="136"/>
      <c r="CHD89" s="136"/>
      <c r="CHE89" s="136"/>
      <c r="CHF89" s="136"/>
      <c r="CHG89" s="136"/>
      <c r="CHH89" s="136"/>
      <c r="CHI89" s="136"/>
      <c r="CHJ89" s="136"/>
      <c r="CHK89" s="136"/>
      <c r="CHL89" s="136"/>
      <c r="CHM89" s="136"/>
      <c r="CHN89" s="136"/>
      <c r="CHO89" s="136"/>
      <c r="CHP89" s="136"/>
      <c r="CHQ89" s="136"/>
      <c r="CHR89" s="136"/>
      <c r="CHS89" s="136"/>
      <c r="CHT89" s="136"/>
      <c r="CHU89" s="136"/>
      <c r="CHV89" s="136"/>
      <c r="CHW89" s="136"/>
      <c r="CHX89" s="136"/>
      <c r="CHY89" s="136"/>
      <c r="CHZ89" s="136"/>
      <c r="CIA89" s="136"/>
      <c r="CIB89" s="136"/>
      <c r="CIC89" s="136"/>
      <c r="CID89" s="136"/>
      <c r="CIE89" s="136"/>
      <c r="CIF89" s="136"/>
      <c r="CIG89" s="136"/>
      <c r="CIH89" s="136"/>
      <c r="CII89" s="136"/>
      <c r="CIJ89" s="136"/>
      <c r="CIK89" s="136"/>
      <c r="CIL89" s="136"/>
      <c r="CIM89" s="136"/>
      <c r="CIN89" s="136"/>
      <c r="CIO89" s="136"/>
      <c r="CIP89" s="136"/>
      <c r="CIQ89" s="136"/>
      <c r="CIR89" s="136"/>
      <c r="CIS89" s="136"/>
      <c r="CIT89" s="136"/>
      <c r="CIU89" s="136"/>
      <c r="CIV89" s="136"/>
      <c r="CIW89" s="136"/>
      <c r="CIX89" s="136"/>
      <c r="CIY89" s="136"/>
      <c r="CIZ89" s="136"/>
      <c r="CJA89" s="136"/>
      <c r="CJB89" s="136"/>
      <c r="CJC89" s="136"/>
      <c r="CJD89" s="136"/>
      <c r="CJE89" s="136"/>
      <c r="CJF89" s="136"/>
      <c r="CJG89" s="136"/>
      <c r="CJH89" s="136"/>
      <c r="CJI89" s="136"/>
      <c r="CJJ89" s="136"/>
      <c r="CJK89" s="136"/>
      <c r="CJL89" s="136"/>
      <c r="CJM89" s="136"/>
      <c r="CJN89" s="136"/>
      <c r="CJO89" s="136"/>
      <c r="CJP89" s="136"/>
      <c r="CJQ89" s="136"/>
      <c r="CJR89" s="136"/>
      <c r="CJS89" s="136"/>
      <c r="CJT89" s="136"/>
      <c r="CJU89" s="136"/>
      <c r="CJV89" s="136"/>
      <c r="CJW89" s="136"/>
      <c r="CJX89" s="136"/>
      <c r="CJY89" s="136"/>
      <c r="CJZ89" s="136"/>
      <c r="CKA89" s="136"/>
      <c r="CKB89" s="136"/>
      <c r="CKC89" s="136"/>
      <c r="CKD89" s="136"/>
      <c r="CKE89" s="136"/>
      <c r="CKF89" s="136"/>
      <c r="CKG89" s="136"/>
      <c r="CKH89" s="136"/>
      <c r="CKI89" s="136"/>
      <c r="CKJ89" s="136"/>
      <c r="CKK89" s="136"/>
      <c r="CKL89" s="136"/>
      <c r="CKM89" s="136"/>
      <c r="CKN89" s="136"/>
      <c r="CKO89" s="136"/>
      <c r="CKP89" s="136"/>
      <c r="CKQ89" s="136"/>
      <c r="CKR89" s="136"/>
      <c r="CKS89" s="136"/>
      <c r="CKT89" s="136"/>
      <c r="CKU89" s="136"/>
      <c r="CKV89" s="136"/>
      <c r="CKW89" s="136"/>
      <c r="CKX89" s="136"/>
      <c r="CKY89" s="136"/>
      <c r="CKZ89" s="136"/>
      <c r="CLA89" s="136"/>
      <c r="CLB89" s="136"/>
      <c r="CLC89" s="136"/>
      <c r="CLD89" s="136"/>
      <c r="CLE89" s="136"/>
      <c r="CLF89" s="136"/>
      <c r="CLG89" s="136"/>
      <c r="CLH89" s="136"/>
      <c r="CLI89" s="136"/>
      <c r="CLJ89" s="136"/>
      <c r="CLK89" s="136"/>
      <c r="CLL89" s="136"/>
      <c r="CLM89" s="136"/>
      <c r="CLN89" s="136"/>
      <c r="CLO89" s="136"/>
      <c r="CLP89" s="136"/>
      <c r="CLQ89" s="136"/>
      <c r="CLR89" s="136"/>
      <c r="CLS89" s="136"/>
      <c r="CLT89" s="136"/>
      <c r="CLU89" s="136"/>
      <c r="CLV89" s="136"/>
      <c r="CLW89" s="136"/>
      <c r="CLX89" s="136"/>
      <c r="CLY89" s="136"/>
      <c r="CLZ89" s="136"/>
      <c r="CMA89" s="136"/>
      <c r="CMB89" s="136"/>
      <c r="CMC89" s="136"/>
      <c r="CMD89" s="136"/>
      <c r="CME89" s="136"/>
      <c r="CMF89" s="136"/>
      <c r="CMG89" s="136"/>
      <c r="CMH89" s="136"/>
      <c r="CMI89" s="136"/>
      <c r="CMJ89" s="136"/>
      <c r="CMK89" s="136"/>
      <c r="CML89" s="136"/>
      <c r="CMM89" s="136"/>
      <c r="CMN89" s="136"/>
      <c r="CMO89" s="136"/>
      <c r="CMP89" s="136"/>
      <c r="CMQ89" s="136"/>
      <c r="CMR89" s="136"/>
      <c r="CMS89" s="136"/>
      <c r="CMT89" s="136"/>
      <c r="CMU89" s="136"/>
      <c r="CMV89" s="136"/>
      <c r="CMW89" s="136"/>
      <c r="CMX89" s="136"/>
      <c r="CMY89" s="136"/>
      <c r="CMZ89" s="136"/>
      <c r="CNA89" s="136"/>
      <c r="CNB89" s="136"/>
      <c r="CNC89" s="136"/>
      <c r="CND89" s="136"/>
      <c r="CNE89" s="136"/>
      <c r="CNF89" s="136"/>
      <c r="CNG89" s="136"/>
      <c r="CNH89" s="136"/>
      <c r="CNI89" s="136"/>
      <c r="CNJ89" s="136"/>
      <c r="CNK89" s="136"/>
      <c r="CNL89" s="136"/>
      <c r="CNM89" s="136"/>
      <c r="CNN89" s="136"/>
      <c r="CNO89" s="136"/>
      <c r="CNP89" s="136"/>
      <c r="CNQ89" s="136"/>
      <c r="CNR89" s="136"/>
      <c r="CNS89" s="136"/>
      <c r="CNT89" s="136"/>
      <c r="CNU89" s="136"/>
      <c r="CNV89" s="136"/>
      <c r="CNW89" s="136"/>
    </row>
    <row r="90" spans="1:2415" s="117" customFormat="1" ht="15.75" customHeight="1" thickTop="1" x14ac:dyDescent="0.25">
      <c r="A90" s="195" t="s">
        <v>247</v>
      </c>
      <c r="B90" s="183" t="s">
        <v>2</v>
      </c>
      <c r="C90" s="154">
        <v>1</v>
      </c>
      <c r="D90" s="155">
        <f>IFERROR(VLOOKUP(CONCATENATE(H90,"_",C90),Pontok!$A$2:$E$217,5,FALSE),"N/A")</f>
        <v>1</v>
      </c>
      <c r="E90" s="251" t="s">
        <v>489</v>
      </c>
      <c r="F90" s="252" t="s">
        <v>490</v>
      </c>
      <c r="G90" s="240"/>
      <c r="H90" s="239" t="s">
        <v>331</v>
      </c>
      <c r="I90" s="239"/>
      <c r="J90" s="239"/>
      <c r="K90" s="239"/>
      <c r="L90" s="129"/>
      <c r="M90" s="129"/>
      <c r="N90" s="129"/>
      <c r="EG90" s="136"/>
      <c r="EH90" s="136"/>
      <c r="EI90" s="136"/>
      <c r="EJ90" s="136"/>
      <c r="EK90" s="136"/>
      <c r="EL90" s="136"/>
      <c r="EM90" s="136"/>
      <c r="EN90" s="136"/>
      <c r="EO90" s="136"/>
      <c r="EP90" s="136"/>
      <c r="EQ90" s="136"/>
      <c r="ER90" s="136"/>
      <c r="ES90" s="136"/>
      <c r="ET90" s="136"/>
      <c r="EU90" s="136"/>
      <c r="EV90" s="136"/>
      <c r="EW90" s="136"/>
      <c r="EX90" s="136"/>
      <c r="EY90" s="136"/>
      <c r="EZ90" s="136"/>
      <c r="FA90" s="136"/>
      <c r="FB90" s="136"/>
      <c r="FC90" s="136"/>
      <c r="FD90" s="136"/>
      <c r="FE90" s="136"/>
      <c r="FF90" s="136"/>
      <c r="FG90" s="136"/>
      <c r="FH90" s="136"/>
      <c r="FI90" s="136"/>
      <c r="FJ90" s="136"/>
      <c r="FK90" s="136"/>
      <c r="FL90" s="136"/>
      <c r="FM90" s="136"/>
      <c r="FN90" s="136"/>
      <c r="FO90" s="136"/>
      <c r="FP90" s="136"/>
      <c r="FQ90" s="136"/>
      <c r="FR90" s="136"/>
      <c r="FS90" s="136"/>
      <c r="FT90" s="136"/>
      <c r="FU90" s="136"/>
      <c r="FV90" s="136"/>
      <c r="FW90" s="136"/>
      <c r="FX90" s="136"/>
      <c r="FY90" s="136"/>
      <c r="FZ90" s="136"/>
      <c r="GA90" s="136"/>
      <c r="GB90" s="136"/>
      <c r="GC90" s="136"/>
      <c r="GD90" s="136"/>
      <c r="GE90" s="136"/>
      <c r="GF90" s="136"/>
      <c r="GG90" s="136"/>
      <c r="GH90" s="136"/>
      <c r="GI90" s="136"/>
      <c r="GJ90" s="136"/>
      <c r="GK90" s="136"/>
      <c r="GL90" s="136"/>
      <c r="GM90" s="136"/>
      <c r="GN90" s="136"/>
      <c r="GO90" s="136"/>
      <c r="GP90" s="136"/>
      <c r="GQ90" s="136"/>
      <c r="GR90" s="136"/>
      <c r="GS90" s="136"/>
      <c r="GT90" s="136"/>
      <c r="GU90" s="136"/>
      <c r="GV90" s="136"/>
      <c r="GW90" s="136"/>
      <c r="GX90" s="136"/>
      <c r="GY90" s="136"/>
      <c r="GZ90" s="136"/>
      <c r="HA90" s="136"/>
      <c r="HB90" s="136"/>
      <c r="HC90" s="136"/>
      <c r="HD90" s="136"/>
      <c r="HE90" s="136"/>
      <c r="HF90" s="136"/>
      <c r="HG90" s="136"/>
      <c r="HH90" s="136"/>
      <c r="HI90" s="136"/>
      <c r="HJ90" s="136"/>
      <c r="HK90" s="136"/>
      <c r="HL90" s="136"/>
      <c r="HM90" s="136"/>
      <c r="HN90" s="136"/>
      <c r="HO90" s="136"/>
      <c r="HP90" s="136"/>
      <c r="HQ90" s="136"/>
      <c r="HR90" s="136"/>
      <c r="HS90" s="136"/>
      <c r="HT90" s="136"/>
      <c r="HU90" s="136"/>
      <c r="HV90" s="136"/>
      <c r="HW90" s="136"/>
      <c r="HX90" s="136"/>
      <c r="HY90" s="136"/>
      <c r="HZ90" s="136"/>
      <c r="IA90" s="136"/>
      <c r="IB90" s="136"/>
      <c r="IC90" s="136"/>
      <c r="ID90" s="136"/>
      <c r="IE90" s="136"/>
      <c r="IF90" s="136"/>
      <c r="IG90" s="136"/>
      <c r="IH90" s="136"/>
      <c r="II90" s="136"/>
      <c r="IJ90" s="136"/>
      <c r="IK90" s="136"/>
      <c r="IL90" s="136"/>
      <c r="IM90" s="136"/>
      <c r="IN90" s="136"/>
      <c r="IO90" s="136"/>
      <c r="IP90" s="136"/>
      <c r="IQ90" s="136"/>
      <c r="IR90" s="136"/>
      <c r="IS90" s="136"/>
      <c r="IT90" s="136"/>
      <c r="IU90" s="136"/>
      <c r="IV90" s="136"/>
      <c r="IW90" s="136"/>
      <c r="IX90" s="136"/>
      <c r="IY90" s="136"/>
      <c r="IZ90" s="136"/>
      <c r="JA90" s="136"/>
      <c r="JB90" s="136"/>
      <c r="JC90" s="136"/>
      <c r="JD90" s="136"/>
      <c r="JE90" s="136"/>
      <c r="JF90" s="136"/>
      <c r="JG90" s="136"/>
      <c r="JH90" s="136"/>
      <c r="JI90" s="136"/>
      <c r="JJ90" s="136"/>
      <c r="JK90" s="136"/>
      <c r="JL90" s="136"/>
      <c r="JM90" s="136"/>
      <c r="JN90" s="136"/>
      <c r="JO90" s="136"/>
      <c r="JP90" s="136"/>
      <c r="JQ90" s="136"/>
      <c r="JR90" s="136"/>
      <c r="JS90" s="136"/>
      <c r="JT90" s="136"/>
      <c r="JU90" s="136"/>
      <c r="JV90" s="136"/>
      <c r="JW90" s="136"/>
      <c r="JX90" s="136"/>
      <c r="JY90" s="136"/>
      <c r="JZ90" s="136"/>
      <c r="KA90" s="136"/>
      <c r="KB90" s="136"/>
      <c r="KC90" s="136"/>
      <c r="KD90" s="136"/>
      <c r="KE90" s="136"/>
      <c r="KF90" s="136"/>
      <c r="KG90" s="136"/>
      <c r="KH90" s="136"/>
      <c r="KI90" s="136"/>
      <c r="KJ90" s="136"/>
      <c r="KK90" s="136"/>
      <c r="KL90" s="136"/>
      <c r="KM90" s="136"/>
      <c r="KN90" s="136"/>
      <c r="KO90" s="136"/>
      <c r="KP90" s="136"/>
      <c r="KQ90" s="136"/>
      <c r="KR90" s="136"/>
      <c r="KS90" s="136"/>
      <c r="KT90" s="136"/>
      <c r="KU90" s="136"/>
      <c r="KV90" s="136"/>
      <c r="KW90" s="136"/>
      <c r="KX90" s="136"/>
      <c r="KY90" s="136"/>
      <c r="KZ90" s="136"/>
      <c r="LA90" s="136"/>
      <c r="LB90" s="136"/>
      <c r="LC90" s="136"/>
      <c r="LD90" s="136"/>
      <c r="LE90" s="136"/>
      <c r="LF90" s="136"/>
      <c r="LG90" s="136"/>
      <c r="LH90" s="136"/>
      <c r="LI90" s="136"/>
      <c r="LJ90" s="136"/>
      <c r="LK90" s="136"/>
      <c r="LL90" s="136"/>
      <c r="LM90" s="136"/>
      <c r="LN90" s="136"/>
      <c r="LO90" s="136"/>
      <c r="LP90" s="136"/>
      <c r="LQ90" s="136"/>
      <c r="LR90" s="136"/>
      <c r="LS90" s="136"/>
      <c r="LT90" s="136"/>
      <c r="LU90" s="136"/>
      <c r="LV90" s="136"/>
      <c r="LW90" s="136"/>
      <c r="LX90" s="136"/>
      <c r="LY90" s="136"/>
      <c r="LZ90" s="136"/>
      <c r="MA90" s="136"/>
      <c r="MB90" s="136"/>
      <c r="MC90" s="136"/>
      <c r="MD90" s="136"/>
      <c r="ME90" s="136"/>
      <c r="MF90" s="136"/>
      <c r="MG90" s="136"/>
      <c r="MH90" s="136"/>
      <c r="MI90" s="136"/>
      <c r="MJ90" s="136"/>
      <c r="MK90" s="136"/>
      <c r="ML90" s="136"/>
      <c r="MM90" s="136"/>
      <c r="MN90" s="136"/>
      <c r="MO90" s="136"/>
      <c r="MP90" s="136"/>
      <c r="MQ90" s="136"/>
      <c r="MR90" s="136"/>
      <c r="MS90" s="136"/>
      <c r="MT90" s="136"/>
      <c r="MU90" s="136"/>
      <c r="MV90" s="136"/>
      <c r="MW90" s="136"/>
      <c r="MX90" s="136"/>
      <c r="MY90" s="136"/>
      <c r="MZ90" s="136"/>
      <c r="NA90" s="136"/>
      <c r="NB90" s="136"/>
      <c r="NC90" s="136"/>
      <c r="ND90" s="136"/>
      <c r="NE90" s="136"/>
      <c r="NF90" s="136"/>
      <c r="NG90" s="136"/>
      <c r="NH90" s="136"/>
      <c r="NI90" s="136"/>
      <c r="NJ90" s="136"/>
      <c r="NK90" s="136"/>
      <c r="NL90" s="136"/>
      <c r="NM90" s="136"/>
      <c r="NN90" s="136"/>
      <c r="NO90" s="136"/>
      <c r="NP90" s="136"/>
      <c r="NQ90" s="136"/>
      <c r="NR90" s="136"/>
      <c r="NS90" s="136"/>
      <c r="NT90" s="136"/>
      <c r="NU90" s="136"/>
      <c r="NV90" s="136"/>
      <c r="NW90" s="136"/>
      <c r="NX90" s="136"/>
      <c r="NY90" s="136"/>
      <c r="NZ90" s="136"/>
      <c r="OA90" s="136"/>
      <c r="OB90" s="136"/>
      <c r="OC90" s="136"/>
      <c r="OD90" s="136"/>
      <c r="OE90" s="136"/>
      <c r="OF90" s="136"/>
      <c r="OG90" s="136"/>
      <c r="OH90" s="136"/>
      <c r="OI90" s="136"/>
      <c r="OJ90" s="136"/>
      <c r="OK90" s="136"/>
      <c r="OL90" s="136"/>
      <c r="OM90" s="136"/>
      <c r="ON90" s="136"/>
      <c r="OO90" s="136"/>
      <c r="OP90" s="136"/>
      <c r="OQ90" s="136"/>
      <c r="OR90" s="136"/>
      <c r="OS90" s="136"/>
      <c r="OT90" s="136"/>
      <c r="OU90" s="136"/>
      <c r="OV90" s="136"/>
      <c r="OW90" s="136"/>
      <c r="OX90" s="136"/>
      <c r="OY90" s="136"/>
      <c r="OZ90" s="136"/>
      <c r="PA90" s="136"/>
      <c r="PB90" s="136"/>
      <c r="PC90" s="136"/>
      <c r="PD90" s="136"/>
      <c r="PE90" s="136"/>
      <c r="PF90" s="136"/>
      <c r="PG90" s="136"/>
      <c r="PH90" s="136"/>
      <c r="PI90" s="136"/>
      <c r="PJ90" s="136"/>
      <c r="PK90" s="136"/>
      <c r="PL90" s="136"/>
      <c r="PM90" s="136"/>
      <c r="PN90" s="136"/>
      <c r="PO90" s="136"/>
      <c r="PP90" s="136"/>
      <c r="PQ90" s="136"/>
      <c r="PR90" s="136"/>
      <c r="PS90" s="136"/>
      <c r="PT90" s="136"/>
      <c r="PU90" s="136"/>
      <c r="PV90" s="136"/>
      <c r="PW90" s="136"/>
      <c r="PX90" s="136"/>
      <c r="PY90" s="136"/>
      <c r="PZ90" s="136"/>
      <c r="QA90" s="136"/>
      <c r="QB90" s="136"/>
      <c r="QC90" s="136"/>
      <c r="QD90" s="136"/>
      <c r="QE90" s="136"/>
      <c r="QF90" s="136"/>
      <c r="QG90" s="136"/>
      <c r="QH90" s="136"/>
      <c r="QI90" s="136"/>
      <c r="QJ90" s="136"/>
      <c r="QK90" s="136"/>
      <c r="QL90" s="136"/>
      <c r="QM90" s="136"/>
      <c r="QN90" s="136"/>
      <c r="QO90" s="136"/>
      <c r="QP90" s="136"/>
      <c r="QQ90" s="136"/>
      <c r="QR90" s="136"/>
      <c r="QS90" s="136"/>
      <c r="QT90" s="136"/>
      <c r="QU90" s="136"/>
      <c r="QV90" s="136"/>
      <c r="QW90" s="136"/>
      <c r="QX90" s="136"/>
      <c r="QY90" s="136"/>
      <c r="QZ90" s="136"/>
      <c r="RA90" s="136"/>
      <c r="RB90" s="136"/>
      <c r="RC90" s="136"/>
      <c r="RD90" s="136"/>
      <c r="RE90" s="136"/>
      <c r="RF90" s="136"/>
      <c r="RG90" s="136"/>
      <c r="RH90" s="136"/>
      <c r="RI90" s="136"/>
      <c r="RJ90" s="136"/>
      <c r="RK90" s="136"/>
      <c r="RL90" s="136"/>
      <c r="RM90" s="136"/>
      <c r="RN90" s="136"/>
      <c r="RO90" s="136"/>
      <c r="RP90" s="136"/>
      <c r="RQ90" s="136"/>
      <c r="RR90" s="136"/>
      <c r="RS90" s="136"/>
      <c r="RT90" s="136"/>
      <c r="RU90" s="136"/>
      <c r="RV90" s="136"/>
      <c r="RW90" s="136"/>
      <c r="RX90" s="136"/>
      <c r="RY90" s="136"/>
      <c r="RZ90" s="136"/>
      <c r="SA90" s="136"/>
      <c r="SB90" s="136"/>
      <c r="SC90" s="136"/>
      <c r="SD90" s="136"/>
      <c r="SE90" s="136"/>
      <c r="SF90" s="136"/>
      <c r="SG90" s="136"/>
      <c r="SH90" s="136"/>
      <c r="SI90" s="136"/>
      <c r="SJ90" s="136"/>
      <c r="SK90" s="136"/>
      <c r="SL90" s="136"/>
      <c r="SM90" s="136"/>
      <c r="SN90" s="136"/>
      <c r="SO90" s="136"/>
      <c r="SP90" s="136"/>
      <c r="SQ90" s="136"/>
      <c r="SR90" s="136"/>
      <c r="SS90" s="136"/>
      <c r="ST90" s="136"/>
      <c r="SU90" s="136"/>
      <c r="SV90" s="136"/>
      <c r="SW90" s="136"/>
      <c r="SX90" s="136"/>
      <c r="SY90" s="136"/>
      <c r="SZ90" s="136"/>
      <c r="TA90" s="136"/>
      <c r="TB90" s="136"/>
      <c r="TC90" s="136"/>
      <c r="TD90" s="136"/>
      <c r="TE90" s="136"/>
      <c r="TF90" s="136"/>
      <c r="TG90" s="136"/>
      <c r="TH90" s="136"/>
      <c r="TI90" s="136"/>
      <c r="TJ90" s="136"/>
      <c r="TK90" s="136"/>
      <c r="TL90" s="136"/>
      <c r="TM90" s="136"/>
      <c r="TN90" s="136"/>
      <c r="TO90" s="136"/>
      <c r="TP90" s="136"/>
      <c r="TQ90" s="136"/>
      <c r="TR90" s="136"/>
      <c r="TS90" s="136"/>
      <c r="TT90" s="136"/>
      <c r="TU90" s="136"/>
      <c r="TV90" s="136"/>
      <c r="TW90" s="136"/>
      <c r="TX90" s="136"/>
      <c r="TY90" s="136"/>
      <c r="TZ90" s="136"/>
      <c r="UA90" s="136"/>
      <c r="UB90" s="136"/>
      <c r="UC90" s="136"/>
      <c r="UD90" s="136"/>
      <c r="UE90" s="136"/>
      <c r="UF90" s="136"/>
      <c r="UG90" s="136"/>
      <c r="UH90" s="136"/>
      <c r="UI90" s="136"/>
      <c r="UJ90" s="136"/>
      <c r="UK90" s="136"/>
      <c r="UL90" s="136"/>
      <c r="UM90" s="136"/>
      <c r="UN90" s="136"/>
      <c r="UO90" s="136"/>
      <c r="UP90" s="136"/>
      <c r="UQ90" s="136"/>
      <c r="UR90" s="136"/>
      <c r="US90" s="136"/>
      <c r="UT90" s="136"/>
      <c r="UU90" s="136"/>
      <c r="UV90" s="136"/>
      <c r="UW90" s="136"/>
      <c r="UX90" s="136"/>
      <c r="UY90" s="136"/>
      <c r="UZ90" s="136"/>
      <c r="VA90" s="136"/>
      <c r="VB90" s="136"/>
      <c r="VC90" s="136"/>
      <c r="VD90" s="136"/>
      <c r="VE90" s="136"/>
      <c r="VF90" s="136"/>
      <c r="VG90" s="136"/>
      <c r="VH90" s="136"/>
      <c r="VI90" s="136"/>
      <c r="VJ90" s="136"/>
      <c r="VK90" s="136"/>
      <c r="VL90" s="136"/>
      <c r="VM90" s="136"/>
      <c r="VN90" s="136"/>
      <c r="VO90" s="136"/>
      <c r="VP90" s="136"/>
      <c r="VQ90" s="136"/>
      <c r="VR90" s="136"/>
      <c r="VS90" s="136"/>
      <c r="VT90" s="136"/>
      <c r="VU90" s="136"/>
      <c r="VV90" s="136"/>
      <c r="VW90" s="136"/>
      <c r="VX90" s="136"/>
      <c r="VY90" s="136"/>
      <c r="VZ90" s="136"/>
      <c r="WA90" s="136"/>
      <c r="WB90" s="136"/>
      <c r="WC90" s="136"/>
      <c r="WD90" s="136"/>
      <c r="WE90" s="136"/>
      <c r="WF90" s="136"/>
      <c r="WG90" s="136"/>
      <c r="WH90" s="136"/>
      <c r="WI90" s="136"/>
      <c r="WJ90" s="136"/>
      <c r="WK90" s="136"/>
      <c r="WL90" s="136"/>
      <c r="WM90" s="136"/>
      <c r="WN90" s="136"/>
      <c r="WO90" s="136"/>
      <c r="WP90" s="136"/>
      <c r="WQ90" s="136"/>
      <c r="WR90" s="136"/>
      <c r="WS90" s="136"/>
      <c r="WT90" s="136"/>
      <c r="WU90" s="136"/>
      <c r="WV90" s="136"/>
      <c r="WW90" s="136"/>
      <c r="WX90" s="136"/>
      <c r="WY90" s="136"/>
      <c r="WZ90" s="136"/>
      <c r="XA90" s="136"/>
      <c r="XB90" s="136"/>
      <c r="XC90" s="136"/>
      <c r="XD90" s="136"/>
      <c r="XE90" s="136"/>
      <c r="XF90" s="136"/>
      <c r="XG90" s="136"/>
      <c r="XH90" s="136"/>
      <c r="XI90" s="136"/>
      <c r="XJ90" s="136"/>
      <c r="XK90" s="136"/>
      <c r="XL90" s="136"/>
      <c r="XM90" s="136"/>
      <c r="XN90" s="136"/>
      <c r="XO90" s="136"/>
      <c r="XP90" s="136"/>
      <c r="XQ90" s="136"/>
      <c r="XR90" s="136"/>
      <c r="XS90" s="136"/>
      <c r="XT90" s="136"/>
      <c r="XU90" s="136"/>
      <c r="XV90" s="136"/>
      <c r="XW90" s="136"/>
      <c r="XX90" s="136"/>
      <c r="XY90" s="136"/>
      <c r="XZ90" s="136"/>
      <c r="YA90" s="136"/>
      <c r="YB90" s="136"/>
      <c r="YC90" s="136"/>
      <c r="YD90" s="136"/>
      <c r="YE90" s="136"/>
      <c r="YF90" s="136"/>
      <c r="YG90" s="136"/>
      <c r="YH90" s="136"/>
      <c r="YI90" s="136"/>
      <c r="YJ90" s="136"/>
      <c r="YK90" s="136"/>
      <c r="YL90" s="136"/>
      <c r="YM90" s="136"/>
      <c r="YN90" s="136"/>
      <c r="YO90" s="136"/>
      <c r="YP90" s="136"/>
      <c r="YQ90" s="136"/>
      <c r="YR90" s="136"/>
      <c r="YS90" s="136"/>
      <c r="YT90" s="136"/>
      <c r="YU90" s="136"/>
      <c r="YV90" s="136"/>
      <c r="YW90" s="136"/>
      <c r="YX90" s="136"/>
      <c r="YY90" s="136"/>
      <c r="YZ90" s="136"/>
      <c r="ZA90" s="136"/>
      <c r="ZB90" s="136"/>
      <c r="ZC90" s="136"/>
      <c r="ZD90" s="136"/>
      <c r="ZE90" s="136"/>
      <c r="ZF90" s="136"/>
      <c r="ZG90" s="136"/>
      <c r="ZH90" s="136"/>
      <c r="ZI90" s="136"/>
      <c r="ZJ90" s="136"/>
      <c r="ZK90" s="136"/>
      <c r="ZL90" s="136"/>
      <c r="ZM90" s="136"/>
      <c r="ZN90" s="136"/>
      <c r="ZO90" s="136"/>
      <c r="ZP90" s="136"/>
      <c r="ZQ90" s="136"/>
      <c r="ZR90" s="136"/>
      <c r="ZS90" s="136"/>
      <c r="ZT90" s="136"/>
      <c r="ZU90" s="136"/>
      <c r="ZV90" s="136"/>
      <c r="ZW90" s="136"/>
      <c r="ZX90" s="136"/>
      <c r="ZY90" s="136"/>
      <c r="ZZ90" s="136"/>
      <c r="AAA90" s="136"/>
      <c r="AAB90" s="136"/>
      <c r="AAC90" s="136"/>
      <c r="AAD90" s="136"/>
      <c r="AAE90" s="136"/>
      <c r="AAF90" s="136"/>
      <c r="AAG90" s="136"/>
      <c r="AAH90" s="136"/>
      <c r="AAI90" s="136"/>
      <c r="AAJ90" s="136"/>
      <c r="AAK90" s="136"/>
      <c r="AAL90" s="136"/>
      <c r="AAM90" s="136"/>
      <c r="AAN90" s="136"/>
      <c r="AAO90" s="136"/>
      <c r="AAP90" s="136"/>
      <c r="AAQ90" s="136"/>
      <c r="AAR90" s="136"/>
      <c r="AAS90" s="136"/>
      <c r="AAT90" s="136"/>
      <c r="AAU90" s="136"/>
      <c r="AAV90" s="136"/>
      <c r="AAW90" s="136"/>
      <c r="AAX90" s="136"/>
      <c r="AAY90" s="136"/>
      <c r="AAZ90" s="136"/>
      <c r="ABA90" s="136"/>
      <c r="ABB90" s="136"/>
      <c r="ABC90" s="136"/>
      <c r="ABD90" s="136"/>
      <c r="ABE90" s="136"/>
      <c r="ABF90" s="136"/>
      <c r="ABG90" s="136"/>
      <c r="ABH90" s="136"/>
      <c r="ABI90" s="136"/>
      <c r="ABJ90" s="136"/>
      <c r="ABK90" s="136"/>
      <c r="ABL90" s="136"/>
      <c r="ABM90" s="136"/>
      <c r="ABN90" s="136"/>
      <c r="ABO90" s="136"/>
      <c r="ABP90" s="136"/>
      <c r="ABQ90" s="136"/>
      <c r="ABR90" s="136"/>
      <c r="ABS90" s="136"/>
      <c r="ABT90" s="136"/>
      <c r="ABU90" s="136"/>
      <c r="ABV90" s="136"/>
      <c r="ABW90" s="136"/>
      <c r="ABX90" s="136"/>
      <c r="ABY90" s="136"/>
      <c r="ABZ90" s="136"/>
      <c r="ACA90" s="136"/>
      <c r="ACB90" s="136"/>
      <c r="ACC90" s="136"/>
      <c r="ACD90" s="136"/>
      <c r="ACE90" s="136"/>
      <c r="ACF90" s="136"/>
      <c r="ACG90" s="136"/>
      <c r="ACH90" s="136"/>
      <c r="ACI90" s="136"/>
      <c r="ACJ90" s="136"/>
      <c r="ACK90" s="136"/>
      <c r="ACL90" s="136"/>
      <c r="ACM90" s="136"/>
      <c r="ACN90" s="136"/>
      <c r="ACO90" s="136"/>
      <c r="ACP90" s="136"/>
      <c r="ACQ90" s="136"/>
      <c r="ACR90" s="136"/>
      <c r="ACS90" s="136"/>
      <c r="ACT90" s="136"/>
      <c r="ACU90" s="136"/>
      <c r="ACV90" s="136"/>
      <c r="ACW90" s="136"/>
      <c r="ACX90" s="136"/>
      <c r="ACY90" s="136"/>
      <c r="ACZ90" s="136"/>
      <c r="ADA90" s="136"/>
      <c r="ADB90" s="136"/>
      <c r="ADC90" s="136"/>
      <c r="ADD90" s="136"/>
      <c r="ADE90" s="136"/>
      <c r="ADF90" s="136"/>
      <c r="ADG90" s="136"/>
      <c r="ADH90" s="136"/>
      <c r="ADI90" s="136"/>
      <c r="ADJ90" s="136"/>
      <c r="ADK90" s="136"/>
      <c r="ADL90" s="136"/>
      <c r="ADM90" s="136"/>
      <c r="ADN90" s="136"/>
      <c r="ADO90" s="136"/>
      <c r="ADP90" s="136"/>
      <c r="ADQ90" s="136"/>
      <c r="ADR90" s="136"/>
      <c r="ADS90" s="136"/>
      <c r="ADT90" s="136"/>
      <c r="ADU90" s="136"/>
      <c r="ADV90" s="136"/>
      <c r="ADW90" s="136"/>
      <c r="ADX90" s="136"/>
      <c r="ADY90" s="136"/>
      <c r="ADZ90" s="136"/>
      <c r="AEA90" s="136"/>
      <c r="AEB90" s="136"/>
      <c r="AEC90" s="136"/>
      <c r="AED90" s="136"/>
      <c r="AEE90" s="136"/>
      <c r="AEF90" s="136"/>
      <c r="AEG90" s="136"/>
      <c r="AEH90" s="136"/>
      <c r="AEI90" s="136"/>
      <c r="AEJ90" s="136"/>
      <c r="AEK90" s="136"/>
      <c r="AEL90" s="136"/>
      <c r="AEM90" s="136"/>
      <c r="AEN90" s="136"/>
      <c r="AEO90" s="136"/>
      <c r="AEP90" s="136"/>
      <c r="AEQ90" s="136"/>
      <c r="AER90" s="136"/>
      <c r="AES90" s="136"/>
      <c r="AET90" s="136"/>
      <c r="AEU90" s="136"/>
      <c r="AEV90" s="136"/>
      <c r="AEW90" s="136"/>
      <c r="AEX90" s="136"/>
      <c r="AEY90" s="136"/>
      <c r="AEZ90" s="136"/>
      <c r="AFA90" s="136"/>
      <c r="AFB90" s="136"/>
      <c r="AFC90" s="136"/>
      <c r="AFD90" s="136"/>
      <c r="AFE90" s="136"/>
      <c r="AFF90" s="136"/>
      <c r="AFG90" s="136"/>
      <c r="AFH90" s="136"/>
      <c r="AFI90" s="136"/>
      <c r="AFJ90" s="136"/>
      <c r="AFK90" s="136"/>
      <c r="AFL90" s="136"/>
      <c r="AFM90" s="136"/>
      <c r="AFN90" s="136"/>
      <c r="AFO90" s="136"/>
      <c r="AFP90" s="136"/>
      <c r="AFQ90" s="136"/>
      <c r="AFR90" s="136"/>
      <c r="AFS90" s="136"/>
      <c r="AFT90" s="136"/>
      <c r="AFU90" s="136"/>
      <c r="AFV90" s="136"/>
      <c r="AFW90" s="136"/>
      <c r="AFX90" s="136"/>
      <c r="AFY90" s="136"/>
      <c r="AFZ90" s="136"/>
      <c r="AGA90" s="136"/>
      <c r="AGB90" s="136"/>
      <c r="AGC90" s="136"/>
      <c r="AGD90" s="136"/>
      <c r="AGE90" s="136"/>
      <c r="AGF90" s="136"/>
      <c r="AGG90" s="136"/>
      <c r="AGH90" s="136"/>
      <c r="AGI90" s="136"/>
      <c r="AGJ90" s="136"/>
      <c r="AGK90" s="136"/>
      <c r="AGL90" s="136"/>
      <c r="AGM90" s="136"/>
      <c r="AGN90" s="136"/>
      <c r="AGO90" s="136"/>
      <c r="AGP90" s="136"/>
      <c r="AGQ90" s="136"/>
      <c r="AGR90" s="136"/>
      <c r="AGS90" s="136"/>
      <c r="AGT90" s="136"/>
      <c r="AGU90" s="136"/>
      <c r="AGV90" s="136"/>
      <c r="AGW90" s="136"/>
      <c r="AGX90" s="136"/>
      <c r="AGY90" s="136"/>
      <c r="AGZ90" s="136"/>
      <c r="AHA90" s="136"/>
      <c r="AHB90" s="136"/>
      <c r="AHC90" s="136"/>
      <c r="AHD90" s="136"/>
      <c r="AHE90" s="136"/>
      <c r="AHF90" s="136"/>
      <c r="AHG90" s="136"/>
      <c r="AHH90" s="136"/>
      <c r="AHI90" s="136"/>
      <c r="AHJ90" s="136"/>
      <c r="AHK90" s="136"/>
      <c r="AHL90" s="136"/>
      <c r="AHM90" s="136"/>
      <c r="AHN90" s="136"/>
      <c r="AHO90" s="136"/>
      <c r="AHP90" s="136"/>
      <c r="AHQ90" s="136"/>
      <c r="AHR90" s="136"/>
      <c r="AHS90" s="136"/>
      <c r="AHT90" s="136"/>
      <c r="AHU90" s="136"/>
      <c r="AHV90" s="136"/>
      <c r="AHW90" s="136"/>
      <c r="AHX90" s="136"/>
      <c r="AHY90" s="136"/>
      <c r="AHZ90" s="136"/>
      <c r="AIA90" s="136"/>
      <c r="AIB90" s="136"/>
      <c r="AIC90" s="136"/>
      <c r="AID90" s="136"/>
      <c r="AIE90" s="136"/>
      <c r="AIF90" s="136"/>
      <c r="AIG90" s="136"/>
      <c r="AIH90" s="136"/>
      <c r="AII90" s="136"/>
      <c r="AIJ90" s="136"/>
      <c r="AIK90" s="136"/>
      <c r="AIL90" s="136"/>
      <c r="AIM90" s="136"/>
      <c r="AIN90" s="136"/>
      <c r="AIO90" s="136"/>
      <c r="AIP90" s="136"/>
      <c r="AIQ90" s="136"/>
      <c r="AIR90" s="136"/>
      <c r="AIS90" s="136"/>
      <c r="AIT90" s="136"/>
      <c r="AIU90" s="136"/>
      <c r="AIV90" s="136"/>
      <c r="AIW90" s="136"/>
      <c r="AIX90" s="136"/>
      <c r="AIY90" s="136"/>
      <c r="AIZ90" s="136"/>
      <c r="AJA90" s="136"/>
      <c r="AJB90" s="136"/>
      <c r="AJC90" s="136"/>
      <c r="AJD90" s="136"/>
      <c r="AJE90" s="136"/>
      <c r="AJF90" s="136"/>
      <c r="AJG90" s="136"/>
      <c r="AJH90" s="136"/>
      <c r="AJI90" s="136"/>
      <c r="AJJ90" s="136"/>
      <c r="AJK90" s="136"/>
      <c r="AJL90" s="136"/>
      <c r="AJM90" s="136"/>
      <c r="AJN90" s="136"/>
      <c r="AJO90" s="136"/>
      <c r="AJP90" s="136"/>
      <c r="AJQ90" s="136"/>
      <c r="AJR90" s="136"/>
      <c r="AJS90" s="136"/>
      <c r="AJT90" s="136"/>
      <c r="AJU90" s="136"/>
      <c r="AJV90" s="136"/>
      <c r="AJW90" s="136"/>
      <c r="AJX90" s="136"/>
      <c r="AJY90" s="136"/>
      <c r="AJZ90" s="136"/>
      <c r="AKA90" s="136"/>
      <c r="AKB90" s="136"/>
      <c r="AKC90" s="136"/>
      <c r="AKD90" s="136"/>
      <c r="AKE90" s="136"/>
      <c r="AKF90" s="136"/>
      <c r="AKG90" s="136"/>
      <c r="AKH90" s="136"/>
      <c r="AKI90" s="136"/>
      <c r="AKJ90" s="136"/>
      <c r="AKK90" s="136"/>
      <c r="AKL90" s="136"/>
      <c r="AKM90" s="136"/>
      <c r="AKN90" s="136"/>
      <c r="AKO90" s="136"/>
      <c r="AKP90" s="136"/>
      <c r="AKQ90" s="136"/>
      <c r="AKR90" s="136"/>
      <c r="AKS90" s="136"/>
      <c r="AKT90" s="136"/>
      <c r="AKU90" s="136"/>
      <c r="AKV90" s="136"/>
      <c r="AKW90" s="136"/>
      <c r="AKX90" s="136"/>
      <c r="AKY90" s="136"/>
      <c r="AKZ90" s="136"/>
      <c r="ALA90" s="136"/>
      <c r="ALB90" s="136"/>
      <c r="ALC90" s="136"/>
      <c r="ALD90" s="136"/>
      <c r="ALE90" s="136"/>
      <c r="ALF90" s="136"/>
      <c r="ALG90" s="136"/>
      <c r="ALH90" s="136"/>
      <c r="ALI90" s="136"/>
      <c r="ALJ90" s="136"/>
      <c r="ALK90" s="136"/>
      <c r="ALL90" s="136"/>
      <c r="ALM90" s="136"/>
      <c r="ALN90" s="136"/>
      <c r="ALO90" s="136"/>
      <c r="ALP90" s="136"/>
      <c r="ALQ90" s="136"/>
      <c r="ALR90" s="136"/>
      <c r="ALS90" s="136"/>
      <c r="ALT90" s="136"/>
      <c r="ALU90" s="136"/>
      <c r="ALV90" s="136"/>
      <c r="ALW90" s="136"/>
      <c r="ALX90" s="136"/>
      <c r="ALY90" s="136"/>
      <c r="ALZ90" s="136"/>
      <c r="AMA90" s="136"/>
      <c r="AMB90" s="136"/>
      <c r="AMC90" s="136"/>
      <c r="AMD90" s="136"/>
      <c r="AME90" s="136"/>
      <c r="AMF90" s="136"/>
      <c r="AMG90" s="136"/>
      <c r="AMH90" s="136"/>
      <c r="AMI90" s="136"/>
      <c r="AMJ90" s="136"/>
      <c r="AMK90" s="136"/>
      <c r="AML90" s="136"/>
      <c r="AMM90" s="136"/>
      <c r="AMN90" s="136"/>
      <c r="AMO90" s="136"/>
      <c r="AMP90" s="136"/>
      <c r="AMQ90" s="136"/>
      <c r="AMR90" s="136"/>
      <c r="AMS90" s="136"/>
      <c r="AMT90" s="136"/>
      <c r="AMU90" s="136"/>
      <c r="AMV90" s="136"/>
      <c r="AMW90" s="136"/>
      <c r="AMX90" s="136"/>
      <c r="AMY90" s="136"/>
      <c r="AMZ90" s="136"/>
      <c r="ANA90" s="136"/>
      <c r="ANB90" s="136"/>
      <c r="ANC90" s="136"/>
      <c r="AND90" s="136"/>
      <c r="ANE90" s="136"/>
      <c r="ANF90" s="136"/>
      <c r="ANG90" s="136"/>
      <c r="ANH90" s="136"/>
      <c r="ANI90" s="136"/>
      <c r="ANJ90" s="136"/>
      <c r="ANK90" s="136"/>
      <c r="ANL90" s="136"/>
      <c r="ANM90" s="136"/>
      <c r="ANN90" s="136"/>
      <c r="ANO90" s="136"/>
      <c r="ANP90" s="136"/>
      <c r="ANQ90" s="136"/>
      <c r="ANR90" s="136"/>
      <c r="ANS90" s="136"/>
      <c r="ANT90" s="136"/>
      <c r="ANU90" s="136"/>
      <c r="ANV90" s="136"/>
      <c r="ANW90" s="136"/>
      <c r="ANX90" s="136"/>
      <c r="ANY90" s="136"/>
      <c r="ANZ90" s="136"/>
      <c r="AOA90" s="136"/>
      <c r="AOB90" s="136"/>
      <c r="AOC90" s="136"/>
      <c r="AOD90" s="136"/>
      <c r="AOE90" s="136"/>
      <c r="AOF90" s="136"/>
      <c r="AOG90" s="136"/>
      <c r="AOH90" s="136"/>
      <c r="AOI90" s="136"/>
      <c r="AOJ90" s="136"/>
      <c r="AOK90" s="136"/>
      <c r="AOL90" s="136"/>
      <c r="AOM90" s="136"/>
      <c r="AON90" s="136"/>
      <c r="AOO90" s="136"/>
      <c r="AOP90" s="136"/>
      <c r="AOQ90" s="136"/>
      <c r="AOR90" s="136"/>
      <c r="AOS90" s="136"/>
      <c r="AOT90" s="136"/>
      <c r="AOU90" s="136"/>
      <c r="AOV90" s="136"/>
      <c r="AOW90" s="136"/>
      <c r="AOX90" s="136"/>
      <c r="AOY90" s="136"/>
      <c r="AOZ90" s="136"/>
      <c r="APA90" s="136"/>
      <c r="APB90" s="136"/>
      <c r="APC90" s="136"/>
      <c r="APD90" s="136"/>
      <c r="APE90" s="136"/>
      <c r="APF90" s="136"/>
      <c r="APG90" s="136"/>
      <c r="APH90" s="136"/>
      <c r="API90" s="136"/>
      <c r="APJ90" s="136"/>
      <c r="APK90" s="136"/>
      <c r="APL90" s="136"/>
      <c r="APM90" s="136"/>
      <c r="APN90" s="136"/>
      <c r="APO90" s="136"/>
      <c r="APP90" s="136"/>
      <c r="APQ90" s="136"/>
      <c r="APR90" s="136"/>
      <c r="APS90" s="136"/>
      <c r="APT90" s="136"/>
      <c r="APU90" s="136"/>
      <c r="APV90" s="136"/>
      <c r="APW90" s="136"/>
      <c r="APX90" s="136"/>
      <c r="APY90" s="136"/>
      <c r="APZ90" s="136"/>
      <c r="AQA90" s="136"/>
      <c r="AQB90" s="136"/>
      <c r="AQC90" s="136"/>
      <c r="AQD90" s="136"/>
      <c r="AQE90" s="136"/>
      <c r="AQF90" s="136"/>
      <c r="AQG90" s="136"/>
      <c r="AQH90" s="136"/>
      <c r="AQI90" s="136"/>
      <c r="AQJ90" s="136"/>
      <c r="AQK90" s="136"/>
      <c r="AQL90" s="136"/>
      <c r="AQM90" s="136"/>
      <c r="AQN90" s="136"/>
      <c r="AQO90" s="136"/>
      <c r="AQP90" s="136"/>
      <c r="AQQ90" s="136"/>
      <c r="AQR90" s="136"/>
      <c r="AQS90" s="136"/>
      <c r="AQT90" s="136"/>
      <c r="AQU90" s="136"/>
      <c r="AQV90" s="136"/>
      <c r="AQW90" s="136"/>
      <c r="AQX90" s="136"/>
      <c r="AQY90" s="136"/>
      <c r="AQZ90" s="136"/>
      <c r="ARA90" s="136"/>
      <c r="ARB90" s="136"/>
      <c r="ARC90" s="136"/>
      <c r="ARD90" s="136"/>
      <c r="ARE90" s="136"/>
      <c r="ARF90" s="136"/>
      <c r="ARG90" s="136"/>
      <c r="ARH90" s="136"/>
      <c r="ARI90" s="136"/>
      <c r="ARJ90" s="136"/>
      <c r="ARK90" s="136"/>
      <c r="ARL90" s="136"/>
      <c r="ARM90" s="136"/>
      <c r="ARN90" s="136"/>
      <c r="ARO90" s="136"/>
      <c r="ARP90" s="136"/>
      <c r="ARQ90" s="136"/>
      <c r="ARR90" s="136"/>
      <c r="ARS90" s="136"/>
      <c r="ART90" s="136"/>
      <c r="ARU90" s="136"/>
      <c r="ARV90" s="136"/>
      <c r="ARW90" s="136"/>
      <c r="ARX90" s="136"/>
      <c r="ARY90" s="136"/>
      <c r="ARZ90" s="136"/>
      <c r="ASA90" s="136"/>
      <c r="ASB90" s="136"/>
      <c r="ASC90" s="136"/>
      <c r="ASD90" s="136"/>
      <c r="ASE90" s="136"/>
      <c r="ASF90" s="136"/>
      <c r="ASG90" s="136"/>
      <c r="ASH90" s="136"/>
      <c r="ASI90" s="136"/>
      <c r="ASJ90" s="136"/>
      <c r="ASK90" s="136"/>
      <c r="ASL90" s="136"/>
      <c r="ASM90" s="136"/>
      <c r="ASN90" s="136"/>
      <c r="ASO90" s="136"/>
      <c r="ASP90" s="136"/>
      <c r="ASQ90" s="136"/>
      <c r="ASR90" s="136"/>
      <c r="ASS90" s="136"/>
      <c r="AST90" s="136"/>
      <c r="ASU90" s="136"/>
      <c r="ASV90" s="136"/>
      <c r="ASW90" s="136"/>
      <c r="ASX90" s="136"/>
      <c r="ASY90" s="136"/>
      <c r="ASZ90" s="136"/>
      <c r="ATA90" s="136"/>
      <c r="ATB90" s="136"/>
      <c r="ATC90" s="136"/>
      <c r="ATD90" s="136"/>
      <c r="ATE90" s="136"/>
      <c r="ATF90" s="136"/>
      <c r="ATG90" s="136"/>
      <c r="ATH90" s="136"/>
      <c r="ATI90" s="136"/>
      <c r="ATJ90" s="136"/>
      <c r="ATK90" s="136"/>
      <c r="ATL90" s="136"/>
      <c r="ATM90" s="136"/>
      <c r="ATN90" s="136"/>
      <c r="ATO90" s="136"/>
      <c r="ATP90" s="136"/>
      <c r="ATQ90" s="136"/>
      <c r="ATR90" s="136"/>
      <c r="ATS90" s="136"/>
      <c r="ATT90" s="136"/>
      <c r="ATU90" s="136"/>
      <c r="ATV90" s="136"/>
      <c r="ATW90" s="136"/>
      <c r="ATX90" s="136"/>
      <c r="ATY90" s="136"/>
      <c r="ATZ90" s="136"/>
      <c r="AUA90" s="136"/>
      <c r="AUB90" s="136"/>
      <c r="AUC90" s="136"/>
      <c r="AUD90" s="136"/>
      <c r="AUE90" s="136"/>
      <c r="AUF90" s="136"/>
      <c r="AUG90" s="136"/>
      <c r="AUH90" s="136"/>
      <c r="AUI90" s="136"/>
      <c r="AUJ90" s="136"/>
      <c r="AUK90" s="136"/>
      <c r="AUL90" s="136"/>
      <c r="AUM90" s="136"/>
      <c r="AUN90" s="136"/>
      <c r="AUO90" s="136"/>
      <c r="AUP90" s="136"/>
      <c r="AUQ90" s="136"/>
      <c r="AUR90" s="136"/>
      <c r="AUS90" s="136"/>
      <c r="AUT90" s="136"/>
      <c r="AUU90" s="136"/>
      <c r="AUV90" s="136"/>
      <c r="AUW90" s="136"/>
      <c r="AUX90" s="136"/>
      <c r="AUY90" s="136"/>
      <c r="AUZ90" s="136"/>
      <c r="AVA90" s="136"/>
      <c r="AVB90" s="136"/>
      <c r="AVC90" s="136"/>
      <c r="AVD90" s="136"/>
      <c r="AVE90" s="136"/>
      <c r="AVF90" s="136"/>
      <c r="AVG90" s="136"/>
      <c r="AVH90" s="136"/>
      <c r="AVI90" s="136"/>
      <c r="AVJ90" s="136"/>
      <c r="AVK90" s="136"/>
      <c r="AVL90" s="136"/>
      <c r="AVM90" s="136"/>
      <c r="AVN90" s="136"/>
      <c r="AVO90" s="136"/>
      <c r="AVP90" s="136"/>
      <c r="AVQ90" s="136"/>
      <c r="AVR90" s="136"/>
      <c r="AVS90" s="136"/>
      <c r="AVT90" s="136"/>
      <c r="AVU90" s="136"/>
      <c r="AVV90" s="136"/>
      <c r="AVW90" s="136"/>
      <c r="AVX90" s="136"/>
      <c r="AVY90" s="136"/>
      <c r="AVZ90" s="136"/>
      <c r="AWA90" s="136"/>
      <c r="AWB90" s="136"/>
      <c r="AWC90" s="136"/>
      <c r="AWD90" s="136"/>
      <c r="AWE90" s="136"/>
      <c r="AWF90" s="136"/>
      <c r="AWG90" s="136"/>
      <c r="AWH90" s="136"/>
      <c r="AWI90" s="136"/>
      <c r="AWJ90" s="136"/>
      <c r="AWK90" s="136"/>
      <c r="AWL90" s="136"/>
      <c r="AWM90" s="136"/>
      <c r="AWN90" s="136"/>
      <c r="AWO90" s="136"/>
      <c r="AWP90" s="136"/>
      <c r="AWQ90" s="136"/>
      <c r="AWR90" s="136"/>
      <c r="AWS90" s="136"/>
      <c r="AWT90" s="136"/>
      <c r="AWU90" s="136"/>
      <c r="AWV90" s="136"/>
      <c r="AWW90" s="136"/>
      <c r="AWX90" s="136"/>
      <c r="AWY90" s="136"/>
      <c r="AWZ90" s="136"/>
      <c r="AXA90" s="136"/>
      <c r="AXB90" s="136"/>
      <c r="AXC90" s="136"/>
      <c r="AXD90" s="136"/>
      <c r="AXE90" s="136"/>
      <c r="AXF90" s="136"/>
      <c r="AXG90" s="136"/>
      <c r="AXH90" s="136"/>
      <c r="AXI90" s="136"/>
      <c r="AXJ90" s="136"/>
      <c r="AXK90" s="136"/>
      <c r="AXL90" s="136"/>
      <c r="AXM90" s="136"/>
      <c r="AXN90" s="136"/>
      <c r="AXO90" s="136"/>
      <c r="AXP90" s="136"/>
      <c r="AXQ90" s="136"/>
      <c r="AXR90" s="136"/>
      <c r="AXS90" s="136"/>
      <c r="AXT90" s="136"/>
      <c r="AXU90" s="136"/>
      <c r="AXV90" s="136"/>
      <c r="AXW90" s="136"/>
      <c r="AXX90" s="136"/>
      <c r="AXY90" s="136"/>
      <c r="AXZ90" s="136"/>
      <c r="AYA90" s="136"/>
      <c r="AYB90" s="136"/>
      <c r="AYC90" s="136"/>
      <c r="AYD90" s="136"/>
      <c r="AYE90" s="136"/>
      <c r="AYF90" s="136"/>
      <c r="AYG90" s="136"/>
      <c r="AYH90" s="136"/>
      <c r="AYI90" s="136"/>
      <c r="AYJ90" s="136"/>
      <c r="AYK90" s="136"/>
      <c r="AYL90" s="136"/>
      <c r="AYM90" s="136"/>
      <c r="AYN90" s="136"/>
      <c r="AYO90" s="136"/>
      <c r="AYP90" s="136"/>
      <c r="AYQ90" s="136"/>
      <c r="AYR90" s="136"/>
      <c r="AYS90" s="136"/>
      <c r="AYT90" s="136"/>
      <c r="AYU90" s="136"/>
      <c r="AYV90" s="136"/>
      <c r="AYW90" s="136"/>
      <c r="AYX90" s="136"/>
      <c r="AYY90" s="136"/>
      <c r="AYZ90" s="136"/>
      <c r="AZA90" s="136"/>
      <c r="AZB90" s="136"/>
      <c r="AZC90" s="136"/>
      <c r="AZD90" s="136"/>
      <c r="AZE90" s="136"/>
      <c r="AZF90" s="136"/>
      <c r="AZG90" s="136"/>
      <c r="AZH90" s="136"/>
      <c r="AZI90" s="136"/>
      <c r="AZJ90" s="136"/>
      <c r="AZK90" s="136"/>
      <c r="AZL90" s="136"/>
      <c r="AZM90" s="136"/>
      <c r="AZN90" s="136"/>
      <c r="AZO90" s="136"/>
      <c r="AZP90" s="136"/>
      <c r="AZQ90" s="136"/>
      <c r="AZR90" s="136"/>
      <c r="AZS90" s="136"/>
      <c r="AZT90" s="136"/>
      <c r="AZU90" s="136"/>
      <c r="AZV90" s="136"/>
      <c r="AZW90" s="136"/>
      <c r="AZX90" s="136"/>
      <c r="AZY90" s="136"/>
      <c r="AZZ90" s="136"/>
      <c r="BAA90" s="136"/>
      <c r="BAB90" s="136"/>
      <c r="BAC90" s="136"/>
      <c r="BAD90" s="136"/>
      <c r="BAE90" s="136"/>
      <c r="BAF90" s="136"/>
      <c r="BAG90" s="136"/>
      <c r="BAH90" s="136"/>
      <c r="BAI90" s="136"/>
      <c r="BAJ90" s="136"/>
      <c r="BAK90" s="136"/>
      <c r="BAL90" s="136"/>
      <c r="BAM90" s="136"/>
      <c r="BAN90" s="136"/>
      <c r="BAO90" s="136"/>
      <c r="BAP90" s="136"/>
      <c r="BAQ90" s="136"/>
      <c r="BAR90" s="136"/>
      <c r="BAS90" s="136"/>
      <c r="BAT90" s="136"/>
      <c r="BAU90" s="136"/>
      <c r="BAV90" s="136"/>
      <c r="BAW90" s="136"/>
      <c r="BAX90" s="136"/>
      <c r="BAY90" s="136"/>
      <c r="BAZ90" s="136"/>
      <c r="BBA90" s="136"/>
      <c r="BBB90" s="136"/>
      <c r="BBC90" s="136"/>
      <c r="BBD90" s="136"/>
      <c r="BBE90" s="136"/>
      <c r="BBF90" s="136"/>
      <c r="BBG90" s="136"/>
      <c r="BBH90" s="136"/>
      <c r="BBI90" s="136"/>
      <c r="BBJ90" s="136"/>
      <c r="BBK90" s="136"/>
      <c r="BBL90" s="136"/>
      <c r="BBM90" s="136"/>
      <c r="BBN90" s="136"/>
      <c r="BBO90" s="136"/>
      <c r="BBP90" s="136"/>
      <c r="BBQ90" s="136"/>
      <c r="BBR90" s="136"/>
      <c r="BBS90" s="136"/>
      <c r="BBT90" s="136"/>
      <c r="BBU90" s="136"/>
      <c r="BBV90" s="136"/>
      <c r="BBW90" s="136"/>
      <c r="BBX90" s="136"/>
      <c r="BBY90" s="136"/>
      <c r="BBZ90" s="136"/>
      <c r="BCA90" s="136"/>
      <c r="BCB90" s="136"/>
      <c r="BCC90" s="136"/>
      <c r="BCD90" s="136"/>
      <c r="BCE90" s="136"/>
      <c r="BCF90" s="136"/>
      <c r="BCG90" s="136"/>
      <c r="BCH90" s="136"/>
      <c r="BCI90" s="136"/>
      <c r="BCJ90" s="136"/>
      <c r="BCK90" s="136"/>
      <c r="BCL90" s="136"/>
      <c r="BCM90" s="136"/>
      <c r="BCN90" s="136"/>
      <c r="BCO90" s="136"/>
      <c r="BCP90" s="136"/>
      <c r="BCQ90" s="136"/>
      <c r="BCR90" s="136"/>
      <c r="BCS90" s="136"/>
      <c r="BCT90" s="136"/>
      <c r="BCU90" s="136"/>
      <c r="BCV90" s="136"/>
      <c r="BCW90" s="136"/>
      <c r="BCX90" s="136"/>
      <c r="BCY90" s="136"/>
      <c r="BCZ90" s="136"/>
      <c r="BDA90" s="136"/>
      <c r="BDB90" s="136"/>
      <c r="BDC90" s="136"/>
      <c r="BDD90" s="136"/>
      <c r="BDE90" s="136"/>
      <c r="BDF90" s="136"/>
      <c r="BDG90" s="136"/>
      <c r="BDH90" s="136"/>
      <c r="BDI90" s="136"/>
      <c r="BDJ90" s="136"/>
      <c r="BDK90" s="136"/>
      <c r="BDL90" s="136"/>
      <c r="BDM90" s="136"/>
      <c r="BDN90" s="136"/>
      <c r="BDO90" s="136"/>
      <c r="BDP90" s="136"/>
      <c r="BDQ90" s="136"/>
      <c r="BDR90" s="136"/>
      <c r="BDS90" s="136"/>
      <c r="BDT90" s="136"/>
      <c r="BDU90" s="136"/>
      <c r="BDV90" s="136"/>
      <c r="BDW90" s="136"/>
      <c r="BDX90" s="136"/>
      <c r="BDY90" s="136"/>
      <c r="BDZ90" s="136"/>
      <c r="BEA90" s="136"/>
      <c r="BEB90" s="136"/>
      <c r="BEC90" s="136"/>
      <c r="BED90" s="136"/>
      <c r="BEE90" s="136"/>
      <c r="BEF90" s="136"/>
      <c r="BEG90" s="136"/>
      <c r="BEH90" s="136"/>
      <c r="BEI90" s="136"/>
      <c r="BEJ90" s="136"/>
      <c r="BEK90" s="136"/>
      <c r="BEL90" s="136"/>
      <c r="BEM90" s="136"/>
      <c r="BEN90" s="136"/>
      <c r="BEO90" s="136"/>
      <c r="BEP90" s="136"/>
      <c r="BEQ90" s="136"/>
      <c r="BER90" s="136"/>
      <c r="BES90" s="136"/>
      <c r="BET90" s="136"/>
      <c r="BEU90" s="136"/>
      <c r="BEV90" s="136"/>
      <c r="BEW90" s="136"/>
      <c r="BEX90" s="136"/>
      <c r="BEY90" s="136"/>
      <c r="BEZ90" s="136"/>
      <c r="BFA90" s="136"/>
      <c r="BFB90" s="136"/>
      <c r="BFC90" s="136"/>
      <c r="BFD90" s="136"/>
      <c r="BFE90" s="136"/>
      <c r="BFF90" s="136"/>
      <c r="BFG90" s="136"/>
      <c r="BFH90" s="136"/>
      <c r="BFI90" s="136"/>
      <c r="BFJ90" s="136"/>
      <c r="BFK90" s="136"/>
      <c r="BFL90" s="136"/>
      <c r="BFM90" s="136"/>
      <c r="BFN90" s="136"/>
      <c r="BFO90" s="136"/>
      <c r="BFP90" s="136"/>
      <c r="BFQ90" s="136"/>
      <c r="BFR90" s="136"/>
      <c r="BFS90" s="136"/>
      <c r="BFT90" s="136"/>
      <c r="BFU90" s="136"/>
      <c r="BFV90" s="136"/>
      <c r="BFW90" s="136"/>
      <c r="BFX90" s="136"/>
      <c r="BFY90" s="136"/>
      <c r="BFZ90" s="136"/>
      <c r="BGA90" s="136"/>
      <c r="BGB90" s="136"/>
      <c r="BGC90" s="136"/>
      <c r="BGD90" s="136"/>
      <c r="BGE90" s="136"/>
      <c r="BGF90" s="136"/>
      <c r="BGG90" s="136"/>
      <c r="BGH90" s="136"/>
      <c r="BGI90" s="136"/>
      <c r="BGJ90" s="136"/>
      <c r="BGK90" s="136"/>
      <c r="BGL90" s="136"/>
      <c r="BGM90" s="136"/>
      <c r="BGN90" s="136"/>
      <c r="BGO90" s="136"/>
      <c r="BGP90" s="136"/>
      <c r="BGQ90" s="136"/>
      <c r="BGR90" s="136"/>
      <c r="BGS90" s="136"/>
      <c r="BGT90" s="136"/>
      <c r="BGU90" s="136"/>
      <c r="BGV90" s="136"/>
      <c r="BGW90" s="136"/>
      <c r="BGX90" s="136"/>
      <c r="BGY90" s="136"/>
      <c r="BGZ90" s="136"/>
      <c r="BHA90" s="136"/>
      <c r="BHB90" s="136"/>
      <c r="BHC90" s="136"/>
      <c r="BHD90" s="136"/>
      <c r="BHE90" s="136"/>
      <c r="BHF90" s="136"/>
      <c r="BHG90" s="136"/>
      <c r="BHH90" s="136"/>
      <c r="BHI90" s="136"/>
      <c r="BHJ90" s="136"/>
      <c r="BHK90" s="136"/>
      <c r="BHL90" s="136"/>
      <c r="BHM90" s="136"/>
      <c r="BHN90" s="136"/>
      <c r="BHO90" s="136"/>
      <c r="BHP90" s="136"/>
      <c r="BHQ90" s="136"/>
      <c r="BHR90" s="136"/>
      <c r="BHS90" s="136"/>
      <c r="BHT90" s="136"/>
      <c r="BHU90" s="136"/>
      <c r="BHV90" s="136"/>
      <c r="BHW90" s="136"/>
      <c r="BHX90" s="136"/>
      <c r="BHY90" s="136"/>
      <c r="BHZ90" s="136"/>
      <c r="BIA90" s="136"/>
      <c r="BIB90" s="136"/>
      <c r="BIC90" s="136"/>
      <c r="BID90" s="136"/>
      <c r="BIE90" s="136"/>
      <c r="BIF90" s="136"/>
      <c r="BIG90" s="136"/>
      <c r="BIH90" s="136"/>
      <c r="BII90" s="136"/>
      <c r="BIJ90" s="136"/>
      <c r="BIK90" s="136"/>
      <c r="BIL90" s="136"/>
      <c r="BIM90" s="136"/>
      <c r="BIN90" s="136"/>
      <c r="BIO90" s="136"/>
      <c r="BIP90" s="136"/>
      <c r="BIQ90" s="136"/>
      <c r="BIR90" s="136"/>
      <c r="BIS90" s="136"/>
      <c r="BIT90" s="136"/>
      <c r="BIU90" s="136"/>
      <c r="BIV90" s="136"/>
      <c r="BIW90" s="136"/>
      <c r="BIX90" s="136"/>
      <c r="BIY90" s="136"/>
      <c r="BIZ90" s="136"/>
      <c r="BJA90" s="136"/>
      <c r="BJB90" s="136"/>
      <c r="BJC90" s="136"/>
      <c r="BJD90" s="136"/>
      <c r="BJE90" s="136"/>
      <c r="BJF90" s="136"/>
      <c r="BJG90" s="136"/>
      <c r="BJH90" s="136"/>
      <c r="BJI90" s="136"/>
      <c r="BJJ90" s="136"/>
      <c r="BJK90" s="136"/>
      <c r="BJL90" s="136"/>
      <c r="BJM90" s="136"/>
      <c r="BJN90" s="136"/>
      <c r="BJO90" s="136"/>
      <c r="BJP90" s="136"/>
      <c r="BJQ90" s="136"/>
      <c r="BJR90" s="136"/>
      <c r="BJS90" s="136"/>
      <c r="BJT90" s="136"/>
      <c r="BJU90" s="136"/>
      <c r="BJV90" s="136"/>
      <c r="BJW90" s="136"/>
      <c r="BJX90" s="136"/>
      <c r="BJY90" s="136"/>
      <c r="BJZ90" s="136"/>
      <c r="BKA90" s="136"/>
      <c r="BKB90" s="136"/>
      <c r="BKC90" s="136"/>
      <c r="BKD90" s="136"/>
      <c r="BKE90" s="136"/>
      <c r="BKF90" s="136"/>
      <c r="BKG90" s="136"/>
      <c r="BKH90" s="136"/>
      <c r="BKI90" s="136"/>
      <c r="BKJ90" s="136"/>
      <c r="BKK90" s="136"/>
      <c r="BKL90" s="136"/>
      <c r="BKM90" s="136"/>
      <c r="BKN90" s="136"/>
      <c r="BKO90" s="136"/>
      <c r="BKP90" s="136"/>
      <c r="BKQ90" s="136"/>
      <c r="BKR90" s="136"/>
      <c r="BKS90" s="136"/>
      <c r="BKT90" s="136"/>
      <c r="BKU90" s="136"/>
      <c r="BKV90" s="136"/>
      <c r="BKW90" s="136"/>
      <c r="BKX90" s="136"/>
      <c r="BKY90" s="136"/>
      <c r="BKZ90" s="136"/>
      <c r="BLA90" s="136"/>
      <c r="BLB90" s="136"/>
      <c r="BLC90" s="136"/>
      <c r="BLD90" s="136"/>
      <c r="BLE90" s="136"/>
      <c r="BLF90" s="136"/>
      <c r="BLG90" s="136"/>
      <c r="BLH90" s="136"/>
      <c r="BLI90" s="136"/>
      <c r="BLJ90" s="136"/>
      <c r="BLK90" s="136"/>
      <c r="BLL90" s="136"/>
      <c r="BLM90" s="136"/>
      <c r="BLN90" s="136"/>
      <c r="BLO90" s="136"/>
      <c r="BLP90" s="136"/>
      <c r="BLQ90" s="136"/>
      <c r="BLR90" s="136"/>
      <c r="BLS90" s="136"/>
      <c r="BLT90" s="136"/>
      <c r="BLU90" s="136"/>
      <c r="BLV90" s="136"/>
      <c r="BLW90" s="136"/>
      <c r="BLX90" s="136"/>
      <c r="BLY90" s="136"/>
      <c r="BLZ90" s="136"/>
      <c r="BMA90" s="136"/>
      <c r="BMB90" s="136"/>
      <c r="BMC90" s="136"/>
      <c r="BMD90" s="136"/>
      <c r="BME90" s="136"/>
      <c r="BMF90" s="136"/>
      <c r="BMG90" s="136"/>
      <c r="BMH90" s="136"/>
      <c r="BMI90" s="136"/>
      <c r="BMJ90" s="136"/>
      <c r="BMK90" s="136"/>
      <c r="BML90" s="136"/>
      <c r="BMM90" s="136"/>
      <c r="BMN90" s="136"/>
      <c r="BMO90" s="136"/>
      <c r="BMP90" s="136"/>
      <c r="BMQ90" s="136"/>
      <c r="BMR90" s="136"/>
      <c r="BMS90" s="136"/>
      <c r="BMT90" s="136"/>
      <c r="BMU90" s="136"/>
      <c r="BMV90" s="136"/>
      <c r="BMW90" s="136"/>
      <c r="BMX90" s="136"/>
      <c r="BMY90" s="136"/>
      <c r="BMZ90" s="136"/>
      <c r="BNA90" s="136"/>
      <c r="BNB90" s="136"/>
      <c r="BNC90" s="136"/>
      <c r="BND90" s="136"/>
      <c r="BNE90" s="136"/>
      <c r="BNF90" s="136"/>
      <c r="BNG90" s="136"/>
      <c r="BNH90" s="136"/>
      <c r="BNI90" s="136"/>
      <c r="BNJ90" s="136"/>
      <c r="BNK90" s="136"/>
      <c r="BNL90" s="136"/>
      <c r="BNM90" s="136"/>
      <c r="BNN90" s="136"/>
      <c r="BNO90" s="136"/>
      <c r="BNP90" s="136"/>
      <c r="BNQ90" s="136"/>
      <c r="BNR90" s="136"/>
      <c r="BNS90" s="136"/>
      <c r="BNT90" s="136"/>
      <c r="BNU90" s="136"/>
      <c r="BNV90" s="136"/>
      <c r="BNW90" s="136"/>
      <c r="BNX90" s="136"/>
      <c r="BNY90" s="136"/>
      <c r="BNZ90" s="136"/>
      <c r="BOA90" s="136"/>
      <c r="BOB90" s="136"/>
      <c r="BOC90" s="136"/>
      <c r="BOD90" s="136"/>
      <c r="BOE90" s="136"/>
      <c r="BOF90" s="136"/>
      <c r="BOG90" s="136"/>
      <c r="BOH90" s="136"/>
      <c r="BOI90" s="136"/>
      <c r="BOJ90" s="136"/>
      <c r="BOK90" s="136"/>
      <c r="BOL90" s="136"/>
      <c r="BOM90" s="136"/>
      <c r="BON90" s="136"/>
      <c r="BOO90" s="136"/>
      <c r="BOP90" s="136"/>
      <c r="BOQ90" s="136"/>
      <c r="BOR90" s="136"/>
      <c r="BOS90" s="136"/>
      <c r="BOT90" s="136"/>
      <c r="BOU90" s="136"/>
      <c r="BOV90" s="136"/>
      <c r="BOW90" s="136"/>
      <c r="BOX90" s="136"/>
      <c r="BOY90" s="136"/>
      <c r="BOZ90" s="136"/>
      <c r="BPA90" s="136"/>
      <c r="BPB90" s="136"/>
      <c r="BPC90" s="136"/>
      <c r="BPD90" s="136"/>
      <c r="BPE90" s="136"/>
      <c r="BPF90" s="136"/>
      <c r="BPG90" s="136"/>
      <c r="BPH90" s="136"/>
      <c r="BPI90" s="136"/>
      <c r="BPJ90" s="136"/>
      <c r="BPK90" s="136"/>
      <c r="BPL90" s="136"/>
      <c r="BPM90" s="136"/>
      <c r="BPN90" s="136"/>
      <c r="BPO90" s="136"/>
      <c r="BPP90" s="136"/>
      <c r="BPQ90" s="136"/>
      <c r="BPR90" s="136"/>
      <c r="BPS90" s="136"/>
      <c r="BPT90" s="136"/>
      <c r="BPU90" s="136"/>
      <c r="BPV90" s="136"/>
      <c r="BPW90" s="136"/>
      <c r="BPX90" s="136"/>
      <c r="BPY90" s="136"/>
      <c r="BPZ90" s="136"/>
      <c r="BQA90" s="136"/>
      <c r="BQB90" s="136"/>
      <c r="BQC90" s="136"/>
      <c r="BQD90" s="136"/>
      <c r="BQE90" s="136"/>
      <c r="BQF90" s="136"/>
      <c r="BQG90" s="136"/>
      <c r="BQH90" s="136"/>
      <c r="BQI90" s="136"/>
      <c r="BQJ90" s="136"/>
      <c r="BQK90" s="136"/>
      <c r="BQL90" s="136"/>
      <c r="BQM90" s="136"/>
      <c r="BQN90" s="136"/>
      <c r="BQO90" s="136"/>
      <c r="BQP90" s="136"/>
      <c r="BQQ90" s="136"/>
      <c r="BQR90" s="136"/>
      <c r="BQS90" s="136"/>
      <c r="BQT90" s="136"/>
      <c r="BQU90" s="136"/>
      <c r="BQV90" s="136"/>
      <c r="BQW90" s="136"/>
      <c r="BQX90" s="136"/>
      <c r="BQY90" s="136"/>
      <c r="BQZ90" s="136"/>
      <c r="BRA90" s="136"/>
      <c r="BRB90" s="136"/>
      <c r="BRC90" s="136"/>
      <c r="BRD90" s="136"/>
      <c r="BRE90" s="136"/>
      <c r="BRF90" s="136"/>
      <c r="BRG90" s="136"/>
      <c r="BRH90" s="136"/>
      <c r="BRI90" s="136"/>
      <c r="BRJ90" s="136"/>
      <c r="BRK90" s="136"/>
      <c r="BRL90" s="136"/>
      <c r="BRM90" s="136"/>
      <c r="BRN90" s="136"/>
      <c r="BRO90" s="136"/>
      <c r="BRP90" s="136"/>
      <c r="BRQ90" s="136"/>
      <c r="BRR90" s="136"/>
      <c r="BRS90" s="136"/>
      <c r="BRT90" s="136"/>
      <c r="BRU90" s="136"/>
      <c r="BRV90" s="136"/>
      <c r="BRW90" s="136"/>
      <c r="BRX90" s="136"/>
      <c r="BRY90" s="136"/>
      <c r="BRZ90" s="136"/>
      <c r="BSA90" s="136"/>
      <c r="BSB90" s="136"/>
      <c r="BSC90" s="136"/>
      <c r="BSD90" s="136"/>
      <c r="BSE90" s="136"/>
      <c r="BSF90" s="136"/>
      <c r="BSG90" s="136"/>
      <c r="BSH90" s="136"/>
      <c r="BSI90" s="136"/>
      <c r="BSJ90" s="136"/>
      <c r="BSK90" s="136"/>
      <c r="BSL90" s="136"/>
      <c r="BSM90" s="136"/>
      <c r="BSN90" s="136"/>
      <c r="BSO90" s="136"/>
      <c r="BSP90" s="136"/>
      <c r="BSQ90" s="136"/>
      <c r="BSR90" s="136"/>
      <c r="BSS90" s="136"/>
      <c r="BST90" s="136"/>
      <c r="BSU90" s="136"/>
      <c r="BSV90" s="136"/>
      <c r="BSW90" s="136"/>
      <c r="BSX90" s="136"/>
      <c r="BSY90" s="136"/>
      <c r="BSZ90" s="136"/>
      <c r="BTA90" s="136"/>
      <c r="BTB90" s="136"/>
      <c r="BTC90" s="136"/>
      <c r="BTD90" s="136"/>
      <c r="BTE90" s="136"/>
      <c r="BTF90" s="136"/>
      <c r="BTG90" s="136"/>
      <c r="BTH90" s="136"/>
      <c r="BTI90" s="136"/>
      <c r="BTJ90" s="136"/>
      <c r="BTK90" s="136"/>
      <c r="BTL90" s="136"/>
      <c r="BTM90" s="136"/>
      <c r="BTN90" s="136"/>
      <c r="BTO90" s="136"/>
      <c r="BTP90" s="136"/>
      <c r="BTQ90" s="136"/>
      <c r="BTR90" s="136"/>
      <c r="BTS90" s="136"/>
      <c r="BTT90" s="136"/>
      <c r="BTU90" s="136"/>
      <c r="BTV90" s="136"/>
      <c r="BTW90" s="136"/>
      <c r="BTX90" s="136"/>
      <c r="BTY90" s="136"/>
      <c r="BTZ90" s="136"/>
      <c r="BUA90" s="136"/>
      <c r="BUB90" s="136"/>
      <c r="BUC90" s="136"/>
      <c r="BUD90" s="136"/>
      <c r="BUE90" s="136"/>
      <c r="BUF90" s="136"/>
      <c r="BUG90" s="136"/>
      <c r="BUH90" s="136"/>
      <c r="BUI90" s="136"/>
      <c r="BUJ90" s="136"/>
      <c r="BUK90" s="136"/>
      <c r="BUL90" s="136"/>
      <c r="BUM90" s="136"/>
      <c r="BUN90" s="136"/>
      <c r="BUO90" s="136"/>
      <c r="BUP90" s="136"/>
      <c r="BUQ90" s="136"/>
      <c r="BUR90" s="136"/>
      <c r="BUS90" s="136"/>
      <c r="BUT90" s="136"/>
      <c r="BUU90" s="136"/>
      <c r="BUV90" s="136"/>
      <c r="BUW90" s="136"/>
      <c r="BUX90" s="136"/>
      <c r="BUY90" s="136"/>
      <c r="BUZ90" s="136"/>
      <c r="BVA90" s="136"/>
      <c r="BVB90" s="136"/>
      <c r="BVC90" s="136"/>
      <c r="BVD90" s="136"/>
      <c r="BVE90" s="136"/>
      <c r="BVF90" s="136"/>
      <c r="BVG90" s="136"/>
      <c r="BVH90" s="136"/>
      <c r="BVI90" s="136"/>
      <c r="BVJ90" s="136"/>
      <c r="BVK90" s="136"/>
      <c r="BVL90" s="136"/>
      <c r="BVM90" s="136"/>
      <c r="BVN90" s="136"/>
      <c r="BVO90" s="136"/>
      <c r="BVP90" s="136"/>
      <c r="BVQ90" s="136"/>
      <c r="BVR90" s="136"/>
      <c r="BVS90" s="136"/>
      <c r="BVT90" s="136"/>
      <c r="BVU90" s="136"/>
      <c r="BVV90" s="136"/>
      <c r="BVW90" s="136"/>
      <c r="BVX90" s="136"/>
      <c r="BVY90" s="136"/>
      <c r="BVZ90" s="136"/>
      <c r="BWA90" s="136"/>
      <c r="BWB90" s="136"/>
      <c r="BWC90" s="136"/>
      <c r="BWD90" s="136"/>
      <c r="BWE90" s="136"/>
      <c r="BWF90" s="136"/>
      <c r="BWG90" s="136"/>
      <c r="BWH90" s="136"/>
      <c r="BWI90" s="136"/>
      <c r="BWJ90" s="136"/>
      <c r="BWK90" s="136"/>
      <c r="BWL90" s="136"/>
      <c r="BWM90" s="136"/>
      <c r="BWN90" s="136"/>
      <c r="BWO90" s="136"/>
      <c r="BWP90" s="136"/>
      <c r="BWQ90" s="136"/>
      <c r="BWR90" s="136"/>
      <c r="BWS90" s="136"/>
      <c r="BWT90" s="136"/>
      <c r="BWU90" s="136"/>
      <c r="BWV90" s="136"/>
      <c r="BWW90" s="136"/>
      <c r="BWX90" s="136"/>
      <c r="BWY90" s="136"/>
      <c r="BWZ90" s="136"/>
      <c r="BXA90" s="136"/>
      <c r="BXB90" s="136"/>
      <c r="BXC90" s="136"/>
      <c r="BXD90" s="136"/>
      <c r="BXE90" s="136"/>
      <c r="BXF90" s="136"/>
      <c r="BXG90" s="136"/>
      <c r="BXH90" s="136"/>
      <c r="BXI90" s="136"/>
      <c r="BXJ90" s="136"/>
      <c r="BXK90" s="136"/>
      <c r="BXL90" s="136"/>
      <c r="BXM90" s="136"/>
      <c r="BXN90" s="136"/>
      <c r="BXO90" s="136"/>
      <c r="BXP90" s="136"/>
      <c r="BXQ90" s="136"/>
      <c r="BXR90" s="136"/>
      <c r="BXS90" s="136"/>
      <c r="BXT90" s="136"/>
      <c r="BXU90" s="136"/>
      <c r="BXV90" s="136"/>
      <c r="BXW90" s="136"/>
      <c r="BXX90" s="136"/>
      <c r="BXY90" s="136"/>
      <c r="BXZ90" s="136"/>
      <c r="BYA90" s="136"/>
      <c r="BYB90" s="136"/>
      <c r="BYC90" s="136"/>
      <c r="BYD90" s="136"/>
      <c r="BYE90" s="136"/>
      <c r="BYF90" s="136"/>
      <c r="BYG90" s="136"/>
      <c r="BYH90" s="136"/>
      <c r="BYI90" s="136"/>
      <c r="BYJ90" s="136"/>
      <c r="BYK90" s="136"/>
      <c r="BYL90" s="136"/>
      <c r="BYM90" s="136"/>
      <c r="BYN90" s="136"/>
      <c r="BYO90" s="136"/>
      <c r="BYP90" s="136"/>
      <c r="BYQ90" s="136"/>
      <c r="BYR90" s="136"/>
      <c r="BYS90" s="136"/>
      <c r="BYT90" s="136"/>
      <c r="BYU90" s="136"/>
      <c r="BYV90" s="136"/>
      <c r="BYW90" s="136"/>
      <c r="BYX90" s="136"/>
      <c r="BYY90" s="136"/>
      <c r="BYZ90" s="136"/>
      <c r="BZA90" s="136"/>
      <c r="BZB90" s="136"/>
      <c r="BZC90" s="136"/>
      <c r="BZD90" s="136"/>
      <c r="BZE90" s="136"/>
      <c r="BZF90" s="136"/>
      <c r="BZG90" s="136"/>
      <c r="BZH90" s="136"/>
      <c r="BZI90" s="136"/>
      <c r="BZJ90" s="136"/>
      <c r="BZK90" s="136"/>
      <c r="BZL90" s="136"/>
      <c r="BZM90" s="136"/>
      <c r="BZN90" s="136"/>
      <c r="BZO90" s="136"/>
      <c r="BZP90" s="136"/>
      <c r="BZQ90" s="136"/>
      <c r="BZR90" s="136"/>
      <c r="BZS90" s="136"/>
      <c r="BZT90" s="136"/>
      <c r="BZU90" s="136"/>
      <c r="BZV90" s="136"/>
      <c r="BZW90" s="136"/>
      <c r="BZX90" s="136"/>
      <c r="BZY90" s="136"/>
      <c r="BZZ90" s="136"/>
      <c r="CAA90" s="136"/>
      <c r="CAB90" s="136"/>
      <c r="CAC90" s="136"/>
      <c r="CAD90" s="136"/>
      <c r="CAE90" s="136"/>
      <c r="CAF90" s="136"/>
      <c r="CAG90" s="136"/>
      <c r="CAH90" s="136"/>
      <c r="CAI90" s="136"/>
      <c r="CAJ90" s="136"/>
      <c r="CAK90" s="136"/>
      <c r="CAL90" s="136"/>
      <c r="CAM90" s="136"/>
      <c r="CAN90" s="136"/>
      <c r="CAO90" s="136"/>
      <c r="CAP90" s="136"/>
      <c r="CAQ90" s="136"/>
      <c r="CAR90" s="136"/>
      <c r="CAS90" s="136"/>
      <c r="CAT90" s="136"/>
      <c r="CAU90" s="136"/>
      <c r="CAV90" s="136"/>
      <c r="CAW90" s="136"/>
      <c r="CAX90" s="136"/>
      <c r="CAY90" s="136"/>
      <c r="CAZ90" s="136"/>
      <c r="CBA90" s="136"/>
      <c r="CBB90" s="136"/>
      <c r="CBC90" s="136"/>
      <c r="CBD90" s="136"/>
      <c r="CBE90" s="136"/>
      <c r="CBF90" s="136"/>
      <c r="CBG90" s="136"/>
      <c r="CBH90" s="136"/>
      <c r="CBI90" s="136"/>
      <c r="CBJ90" s="136"/>
      <c r="CBK90" s="136"/>
      <c r="CBL90" s="136"/>
      <c r="CBM90" s="136"/>
      <c r="CBN90" s="136"/>
      <c r="CBO90" s="136"/>
      <c r="CBP90" s="136"/>
      <c r="CBQ90" s="136"/>
      <c r="CBR90" s="136"/>
      <c r="CBS90" s="136"/>
      <c r="CBT90" s="136"/>
      <c r="CBU90" s="136"/>
      <c r="CBV90" s="136"/>
      <c r="CBW90" s="136"/>
      <c r="CBX90" s="136"/>
      <c r="CBY90" s="136"/>
      <c r="CBZ90" s="136"/>
      <c r="CCA90" s="136"/>
      <c r="CCB90" s="136"/>
      <c r="CCC90" s="136"/>
      <c r="CCD90" s="136"/>
      <c r="CCE90" s="136"/>
      <c r="CCF90" s="136"/>
      <c r="CCG90" s="136"/>
      <c r="CCH90" s="136"/>
      <c r="CCI90" s="136"/>
      <c r="CCJ90" s="136"/>
      <c r="CCK90" s="136"/>
      <c r="CCL90" s="136"/>
      <c r="CCM90" s="136"/>
      <c r="CCN90" s="136"/>
      <c r="CCO90" s="136"/>
      <c r="CCP90" s="136"/>
      <c r="CCQ90" s="136"/>
      <c r="CCR90" s="136"/>
      <c r="CCS90" s="136"/>
      <c r="CCT90" s="136"/>
      <c r="CCU90" s="136"/>
      <c r="CCV90" s="136"/>
      <c r="CCW90" s="136"/>
      <c r="CCX90" s="136"/>
      <c r="CCY90" s="136"/>
      <c r="CCZ90" s="136"/>
      <c r="CDA90" s="136"/>
      <c r="CDB90" s="136"/>
      <c r="CDC90" s="136"/>
      <c r="CDD90" s="136"/>
      <c r="CDE90" s="136"/>
      <c r="CDF90" s="136"/>
      <c r="CDG90" s="136"/>
      <c r="CDH90" s="136"/>
      <c r="CDI90" s="136"/>
      <c r="CDJ90" s="136"/>
      <c r="CDK90" s="136"/>
      <c r="CDL90" s="136"/>
      <c r="CDM90" s="136"/>
      <c r="CDN90" s="136"/>
      <c r="CDO90" s="136"/>
      <c r="CDP90" s="136"/>
      <c r="CDQ90" s="136"/>
      <c r="CDR90" s="136"/>
      <c r="CDS90" s="136"/>
      <c r="CDT90" s="136"/>
      <c r="CDU90" s="136"/>
      <c r="CDV90" s="136"/>
      <c r="CDW90" s="136"/>
      <c r="CDX90" s="136"/>
      <c r="CDY90" s="136"/>
      <c r="CDZ90" s="136"/>
      <c r="CEA90" s="136"/>
      <c r="CEB90" s="136"/>
      <c r="CEC90" s="136"/>
      <c r="CED90" s="136"/>
      <c r="CEE90" s="136"/>
      <c r="CEF90" s="136"/>
      <c r="CEG90" s="136"/>
      <c r="CEH90" s="136"/>
      <c r="CEI90" s="136"/>
      <c r="CEJ90" s="136"/>
      <c r="CEK90" s="136"/>
      <c r="CEL90" s="136"/>
      <c r="CEM90" s="136"/>
      <c r="CEN90" s="136"/>
      <c r="CEO90" s="136"/>
      <c r="CEP90" s="136"/>
      <c r="CEQ90" s="136"/>
      <c r="CER90" s="136"/>
      <c r="CES90" s="136"/>
      <c r="CET90" s="136"/>
      <c r="CEU90" s="136"/>
      <c r="CEV90" s="136"/>
      <c r="CEW90" s="136"/>
      <c r="CEX90" s="136"/>
      <c r="CEY90" s="136"/>
      <c r="CEZ90" s="136"/>
      <c r="CFA90" s="136"/>
      <c r="CFB90" s="136"/>
      <c r="CFC90" s="136"/>
      <c r="CFD90" s="136"/>
      <c r="CFE90" s="136"/>
      <c r="CFF90" s="136"/>
      <c r="CFG90" s="136"/>
      <c r="CFH90" s="136"/>
      <c r="CFI90" s="136"/>
      <c r="CFJ90" s="136"/>
      <c r="CFK90" s="136"/>
      <c r="CFL90" s="136"/>
      <c r="CFM90" s="136"/>
      <c r="CFN90" s="136"/>
      <c r="CFO90" s="136"/>
      <c r="CFP90" s="136"/>
      <c r="CFQ90" s="136"/>
      <c r="CFR90" s="136"/>
      <c r="CFS90" s="136"/>
      <c r="CFT90" s="136"/>
      <c r="CFU90" s="136"/>
      <c r="CFV90" s="136"/>
      <c r="CFW90" s="136"/>
      <c r="CFX90" s="136"/>
      <c r="CFY90" s="136"/>
      <c r="CFZ90" s="136"/>
      <c r="CGA90" s="136"/>
      <c r="CGB90" s="136"/>
      <c r="CGC90" s="136"/>
      <c r="CGD90" s="136"/>
      <c r="CGE90" s="136"/>
      <c r="CGF90" s="136"/>
      <c r="CGG90" s="136"/>
      <c r="CGH90" s="136"/>
      <c r="CGI90" s="136"/>
      <c r="CGJ90" s="136"/>
      <c r="CGK90" s="136"/>
      <c r="CGL90" s="136"/>
      <c r="CGM90" s="136"/>
      <c r="CGN90" s="136"/>
      <c r="CGO90" s="136"/>
      <c r="CGP90" s="136"/>
      <c r="CGQ90" s="136"/>
      <c r="CGR90" s="136"/>
      <c r="CGS90" s="136"/>
      <c r="CGT90" s="136"/>
      <c r="CGU90" s="136"/>
      <c r="CGV90" s="136"/>
      <c r="CGW90" s="136"/>
      <c r="CGX90" s="136"/>
      <c r="CGY90" s="136"/>
      <c r="CGZ90" s="136"/>
      <c r="CHA90" s="136"/>
      <c r="CHB90" s="136"/>
      <c r="CHC90" s="136"/>
      <c r="CHD90" s="136"/>
      <c r="CHE90" s="136"/>
      <c r="CHF90" s="136"/>
      <c r="CHG90" s="136"/>
      <c r="CHH90" s="136"/>
      <c r="CHI90" s="136"/>
      <c r="CHJ90" s="136"/>
      <c r="CHK90" s="136"/>
      <c r="CHL90" s="136"/>
      <c r="CHM90" s="136"/>
      <c r="CHN90" s="136"/>
      <c r="CHO90" s="136"/>
      <c r="CHP90" s="136"/>
      <c r="CHQ90" s="136"/>
      <c r="CHR90" s="136"/>
      <c r="CHS90" s="136"/>
      <c r="CHT90" s="136"/>
      <c r="CHU90" s="136"/>
      <c r="CHV90" s="136"/>
      <c r="CHW90" s="136"/>
      <c r="CHX90" s="136"/>
      <c r="CHY90" s="136"/>
      <c r="CHZ90" s="136"/>
      <c r="CIA90" s="136"/>
      <c r="CIB90" s="136"/>
      <c r="CIC90" s="136"/>
      <c r="CID90" s="136"/>
      <c r="CIE90" s="136"/>
      <c r="CIF90" s="136"/>
      <c r="CIG90" s="136"/>
      <c r="CIH90" s="136"/>
      <c r="CII90" s="136"/>
      <c r="CIJ90" s="136"/>
      <c r="CIK90" s="136"/>
      <c r="CIL90" s="136"/>
      <c r="CIM90" s="136"/>
      <c r="CIN90" s="136"/>
      <c r="CIO90" s="136"/>
      <c r="CIP90" s="136"/>
      <c r="CIQ90" s="136"/>
      <c r="CIR90" s="136"/>
      <c r="CIS90" s="136"/>
      <c r="CIT90" s="136"/>
      <c r="CIU90" s="136"/>
      <c r="CIV90" s="136"/>
      <c r="CIW90" s="136"/>
      <c r="CIX90" s="136"/>
      <c r="CIY90" s="136"/>
      <c r="CIZ90" s="136"/>
      <c r="CJA90" s="136"/>
      <c r="CJB90" s="136"/>
      <c r="CJC90" s="136"/>
      <c r="CJD90" s="136"/>
      <c r="CJE90" s="136"/>
      <c r="CJF90" s="136"/>
      <c r="CJG90" s="136"/>
      <c r="CJH90" s="136"/>
      <c r="CJI90" s="136"/>
      <c r="CJJ90" s="136"/>
      <c r="CJK90" s="136"/>
      <c r="CJL90" s="136"/>
      <c r="CJM90" s="136"/>
      <c r="CJN90" s="136"/>
      <c r="CJO90" s="136"/>
      <c r="CJP90" s="136"/>
      <c r="CJQ90" s="136"/>
      <c r="CJR90" s="136"/>
      <c r="CJS90" s="136"/>
      <c r="CJT90" s="136"/>
      <c r="CJU90" s="136"/>
      <c r="CJV90" s="136"/>
      <c r="CJW90" s="136"/>
      <c r="CJX90" s="136"/>
      <c r="CJY90" s="136"/>
      <c r="CJZ90" s="136"/>
      <c r="CKA90" s="136"/>
      <c r="CKB90" s="136"/>
      <c r="CKC90" s="136"/>
      <c r="CKD90" s="136"/>
      <c r="CKE90" s="136"/>
      <c r="CKF90" s="136"/>
      <c r="CKG90" s="136"/>
      <c r="CKH90" s="136"/>
      <c r="CKI90" s="136"/>
      <c r="CKJ90" s="136"/>
      <c r="CKK90" s="136"/>
      <c r="CKL90" s="136"/>
      <c r="CKM90" s="136"/>
      <c r="CKN90" s="136"/>
      <c r="CKO90" s="136"/>
      <c r="CKP90" s="136"/>
      <c r="CKQ90" s="136"/>
      <c r="CKR90" s="136"/>
      <c r="CKS90" s="136"/>
      <c r="CKT90" s="136"/>
      <c r="CKU90" s="136"/>
      <c r="CKV90" s="136"/>
      <c r="CKW90" s="136"/>
      <c r="CKX90" s="136"/>
      <c r="CKY90" s="136"/>
      <c r="CKZ90" s="136"/>
      <c r="CLA90" s="136"/>
      <c r="CLB90" s="136"/>
      <c r="CLC90" s="136"/>
      <c r="CLD90" s="136"/>
      <c r="CLE90" s="136"/>
      <c r="CLF90" s="136"/>
      <c r="CLG90" s="136"/>
      <c r="CLH90" s="136"/>
      <c r="CLI90" s="136"/>
      <c r="CLJ90" s="136"/>
      <c r="CLK90" s="136"/>
      <c r="CLL90" s="136"/>
      <c r="CLM90" s="136"/>
      <c r="CLN90" s="136"/>
      <c r="CLO90" s="136"/>
      <c r="CLP90" s="136"/>
      <c r="CLQ90" s="136"/>
      <c r="CLR90" s="136"/>
      <c r="CLS90" s="136"/>
      <c r="CLT90" s="136"/>
      <c r="CLU90" s="136"/>
      <c r="CLV90" s="136"/>
      <c r="CLW90" s="136"/>
      <c r="CLX90" s="136"/>
      <c r="CLY90" s="136"/>
      <c r="CLZ90" s="136"/>
      <c r="CMA90" s="136"/>
      <c r="CMB90" s="136"/>
      <c r="CMC90" s="136"/>
      <c r="CMD90" s="136"/>
      <c r="CME90" s="136"/>
      <c r="CMF90" s="136"/>
      <c r="CMG90" s="136"/>
      <c r="CMH90" s="136"/>
      <c r="CMI90" s="136"/>
      <c r="CMJ90" s="136"/>
      <c r="CMK90" s="136"/>
      <c r="CML90" s="136"/>
      <c r="CMM90" s="136"/>
      <c r="CMN90" s="136"/>
      <c r="CMO90" s="136"/>
      <c r="CMP90" s="136"/>
      <c r="CMQ90" s="136"/>
      <c r="CMR90" s="136"/>
      <c r="CMS90" s="136"/>
      <c r="CMT90" s="136"/>
      <c r="CMU90" s="136"/>
      <c r="CMV90" s="136"/>
      <c r="CMW90" s="136"/>
      <c r="CMX90" s="136"/>
      <c r="CMY90" s="136"/>
      <c r="CMZ90" s="136"/>
      <c r="CNA90" s="136"/>
      <c r="CNB90" s="136"/>
      <c r="CNC90" s="136"/>
      <c r="CND90" s="136"/>
      <c r="CNE90" s="136"/>
      <c r="CNF90" s="136"/>
      <c r="CNG90" s="136"/>
      <c r="CNH90" s="136"/>
      <c r="CNI90" s="136"/>
      <c r="CNJ90" s="136"/>
      <c r="CNK90" s="136"/>
      <c r="CNL90" s="136"/>
      <c r="CNM90" s="136"/>
      <c r="CNN90" s="136"/>
      <c r="CNO90" s="136"/>
      <c r="CNP90" s="136"/>
      <c r="CNQ90" s="136"/>
      <c r="CNR90" s="136"/>
      <c r="CNS90" s="136"/>
      <c r="CNT90" s="136"/>
      <c r="CNU90" s="136"/>
      <c r="CNV90" s="136"/>
      <c r="CNW90" s="136"/>
    </row>
    <row r="91" spans="1:2415" s="117" customFormat="1" ht="30" x14ac:dyDescent="0.25">
      <c r="A91" s="192" t="s">
        <v>246</v>
      </c>
      <c r="B91" s="185" t="s">
        <v>2</v>
      </c>
      <c r="C91" s="152" t="s">
        <v>358</v>
      </c>
      <c r="D91" s="150">
        <f>IFERROR(VLOOKUP(CONCATENATE(H91,"_",C91),Pontok!$A$2:$E$217,5,FALSE),"N/A")</f>
        <v>3</v>
      </c>
      <c r="E91" s="253" t="s">
        <v>475</v>
      </c>
      <c r="F91" s="254" t="s">
        <v>491</v>
      </c>
      <c r="G91" s="240"/>
      <c r="H91" s="239" t="s">
        <v>332</v>
      </c>
      <c r="I91" s="239"/>
      <c r="J91" s="239"/>
      <c r="K91" s="239"/>
      <c r="L91" s="129"/>
      <c r="M91" s="129"/>
      <c r="N91" s="129"/>
      <c r="EG91" s="136"/>
      <c r="EH91" s="136"/>
      <c r="EI91" s="136"/>
      <c r="EJ91" s="136"/>
      <c r="EK91" s="136"/>
      <c r="EL91" s="136"/>
      <c r="EM91" s="136"/>
      <c r="EN91" s="136"/>
      <c r="EO91" s="136"/>
      <c r="EP91" s="136"/>
      <c r="EQ91" s="136"/>
      <c r="ER91" s="136"/>
      <c r="ES91" s="136"/>
      <c r="ET91" s="136"/>
      <c r="EU91" s="136"/>
      <c r="EV91" s="136"/>
      <c r="EW91" s="136"/>
      <c r="EX91" s="136"/>
      <c r="EY91" s="136"/>
      <c r="EZ91" s="136"/>
      <c r="FA91" s="136"/>
      <c r="FB91" s="136"/>
      <c r="FC91" s="136"/>
      <c r="FD91" s="136"/>
      <c r="FE91" s="136"/>
      <c r="FF91" s="136"/>
      <c r="FG91" s="136"/>
      <c r="FH91" s="136"/>
      <c r="FI91" s="136"/>
      <c r="FJ91" s="136"/>
      <c r="FK91" s="136"/>
      <c r="FL91" s="136"/>
      <c r="FM91" s="136"/>
      <c r="FN91" s="136"/>
      <c r="FO91" s="136"/>
      <c r="FP91" s="136"/>
      <c r="FQ91" s="136"/>
      <c r="FR91" s="136"/>
      <c r="FS91" s="136"/>
      <c r="FT91" s="136"/>
      <c r="FU91" s="136"/>
      <c r="FV91" s="136"/>
      <c r="FW91" s="136"/>
      <c r="FX91" s="136"/>
      <c r="FY91" s="136"/>
      <c r="FZ91" s="136"/>
      <c r="GA91" s="136"/>
      <c r="GB91" s="136"/>
      <c r="GC91" s="136"/>
      <c r="GD91" s="136"/>
      <c r="GE91" s="136"/>
      <c r="GF91" s="136"/>
      <c r="GG91" s="136"/>
      <c r="GH91" s="136"/>
      <c r="GI91" s="136"/>
      <c r="GJ91" s="136"/>
      <c r="GK91" s="136"/>
      <c r="GL91" s="136"/>
      <c r="GM91" s="136"/>
      <c r="GN91" s="136"/>
      <c r="GO91" s="136"/>
      <c r="GP91" s="136"/>
      <c r="GQ91" s="136"/>
      <c r="GR91" s="136"/>
      <c r="GS91" s="136"/>
      <c r="GT91" s="136"/>
      <c r="GU91" s="136"/>
      <c r="GV91" s="136"/>
      <c r="GW91" s="136"/>
      <c r="GX91" s="136"/>
      <c r="GY91" s="136"/>
      <c r="GZ91" s="136"/>
      <c r="HA91" s="136"/>
      <c r="HB91" s="136"/>
      <c r="HC91" s="136"/>
      <c r="HD91" s="136"/>
      <c r="HE91" s="136"/>
      <c r="HF91" s="136"/>
      <c r="HG91" s="136"/>
      <c r="HH91" s="136"/>
      <c r="HI91" s="136"/>
      <c r="HJ91" s="136"/>
      <c r="HK91" s="136"/>
      <c r="HL91" s="136"/>
      <c r="HM91" s="136"/>
      <c r="HN91" s="136"/>
      <c r="HO91" s="136"/>
      <c r="HP91" s="136"/>
      <c r="HQ91" s="136"/>
      <c r="HR91" s="136"/>
      <c r="HS91" s="136"/>
      <c r="HT91" s="136"/>
      <c r="HU91" s="136"/>
      <c r="HV91" s="136"/>
      <c r="HW91" s="136"/>
      <c r="HX91" s="136"/>
      <c r="HY91" s="136"/>
      <c r="HZ91" s="136"/>
      <c r="IA91" s="136"/>
      <c r="IB91" s="136"/>
      <c r="IC91" s="136"/>
      <c r="ID91" s="136"/>
      <c r="IE91" s="136"/>
      <c r="IF91" s="136"/>
      <c r="IG91" s="136"/>
      <c r="IH91" s="136"/>
      <c r="II91" s="136"/>
      <c r="IJ91" s="136"/>
      <c r="IK91" s="136"/>
      <c r="IL91" s="136"/>
      <c r="IM91" s="136"/>
      <c r="IN91" s="136"/>
      <c r="IO91" s="136"/>
      <c r="IP91" s="136"/>
      <c r="IQ91" s="136"/>
      <c r="IR91" s="136"/>
      <c r="IS91" s="136"/>
      <c r="IT91" s="136"/>
      <c r="IU91" s="136"/>
      <c r="IV91" s="136"/>
      <c r="IW91" s="136"/>
      <c r="IX91" s="136"/>
      <c r="IY91" s="136"/>
      <c r="IZ91" s="136"/>
      <c r="JA91" s="136"/>
      <c r="JB91" s="136"/>
      <c r="JC91" s="136"/>
      <c r="JD91" s="136"/>
      <c r="JE91" s="136"/>
      <c r="JF91" s="136"/>
      <c r="JG91" s="136"/>
      <c r="JH91" s="136"/>
      <c r="JI91" s="136"/>
      <c r="JJ91" s="136"/>
      <c r="JK91" s="136"/>
      <c r="JL91" s="136"/>
      <c r="JM91" s="136"/>
      <c r="JN91" s="136"/>
      <c r="JO91" s="136"/>
      <c r="JP91" s="136"/>
      <c r="JQ91" s="136"/>
      <c r="JR91" s="136"/>
      <c r="JS91" s="136"/>
      <c r="JT91" s="136"/>
      <c r="JU91" s="136"/>
      <c r="JV91" s="136"/>
      <c r="JW91" s="136"/>
      <c r="JX91" s="136"/>
      <c r="JY91" s="136"/>
      <c r="JZ91" s="136"/>
      <c r="KA91" s="136"/>
      <c r="KB91" s="136"/>
      <c r="KC91" s="136"/>
      <c r="KD91" s="136"/>
      <c r="KE91" s="136"/>
      <c r="KF91" s="136"/>
      <c r="KG91" s="136"/>
      <c r="KH91" s="136"/>
      <c r="KI91" s="136"/>
      <c r="KJ91" s="136"/>
      <c r="KK91" s="136"/>
      <c r="KL91" s="136"/>
      <c r="KM91" s="136"/>
      <c r="KN91" s="136"/>
      <c r="KO91" s="136"/>
      <c r="KP91" s="136"/>
      <c r="KQ91" s="136"/>
      <c r="KR91" s="136"/>
      <c r="KS91" s="136"/>
      <c r="KT91" s="136"/>
      <c r="KU91" s="136"/>
      <c r="KV91" s="136"/>
      <c r="KW91" s="136"/>
      <c r="KX91" s="136"/>
      <c r="KY91" s="136"/>
      <c r="KZ91" s="136"/>
      <c r="LA91" s="136"/>
      <c r="LB91" s="136"/>
      <c r="LC91" s="136"/>
      <c r="LD91" s="136"/>
      <c r="LE91" s="136"/>
      <c r="LF91" s="136"/>
      <c r="LG91" s="136"/>
      <c r="LH91" s="136"/>
      <c r="LI91" s="136"/>
      <c r="LJ91" s="136"/>
      <c r="LK91" s="136"/>
      <c r="LL91" s="136"/>
      <c r="LM91" s="136"/>
      <c r="LN91" s="136"/>
      <c r="LO91" s="136"/>
      <c r="LP91" s="136"/>
      <c r="LQ91" s="136"/>
      <c r="LR91" s="136"/>
      <c r="LS91" s="136"/>
      <c r="LT91" s="136"/>
      <c r="LU91" s="136"/>
      <c r="LV91" s="136"/>
      <c r="LW91" s="136"/>
      <c r="LX91" s="136"/>
      <c r="LY91" s="136"/>
      <c r="LZ91" s="136"/>
      <c r="MA91" s="136"/>
      <c r="MB91" s="136"/>
      <c r="MC91" s="136"/>
      <c r="MD91" s="136"/>
      <c r="ME91" s="136"/>
      <c r="MF91" s="136"/>
      <c r="MG91" s="136"/>
      <c r="MH91" s="136"/>
      <c r="MI91" s="136"/>
      <c r="MJ91" s="136"/>
      <c r="MK91" s="136"/>
      <c r="ML91" s="136"/>
      <c r="MM91" s="136"/>
      <c r="MN91" s="136"/>
      <c r="MO91" s="136"/>
      <c r="MP91" s="136"/>
      <c r="MQ91" s="136"/>
      <c r="MR91" s="136"/>
      <c r="MS91" s="136"/>
      <c r="MT91" s="136"/>
      <c r="MU91" s="136"/>
      <c r="MV91" s="136"/>
      <c r="MW91" s="136"/>
      <c r="MX91" s="136"/>
      <c r="MY91" s="136"/>
      <c r="MZ91" s="136"/>
      <c r="NA91" s="136"/>
      <c r="NB91" s="136"/>
      <c r="NC91" s="136"/>
      <c r="ND91" s="136"/>
      <c r="NE91" s="136"/>
      <c r="NF91" s="136"/>
      <c r="NG91" s="136"/>
      <c r="NH91" s="136"/>
      <c r="NI91" s="136"/>
      <c r="NJ91" s="136"/>
      <c r="NK91" s="136"/>
      <c r="NL91" s="136"/>
      <c r="NM91" s="136"/>
      <c r="NN91" s="136"/>
      <c r="NO91" s="136"/>
      <c r="NP91" s="136"/>
      <c r="NQ91" s="136"/>
      <c r="NR91" s="136"/>
      <c r="NS91" s="136"/>
      <c r="NT91" s="136"/>
      <c r="NU91" s="136"/>
      <c r="NV91" s="136"/>
      <c r="NW91" s="136"/>
      <c r="NX91" s="136"/>
      <c r="NY91" s="136"/>
      <c r="NZ91" s="136"/>
      <c r="OA91" s="136"/>
      <c r="OB91" s="136"/>
      <c r="OC91" s="136"/>
      <c r="OD91" s="136"/>
      <c r="OE91" s="136"/>
      <c r="OF91" s="136"/>
      <c r="OG91" s="136"/>
      <c r="OH91" s="136"/>
      <c r="OI91" s="136"/>
      <c r="OJ91" s="136"/>
      <c r="OK91" s="136"/>
      <c r="OL91" s="136"/>
      <c r="OM91" s="136"/>
      <c r="ON91" s="136"/>
      <c r="OO91" s="136"/>
      <c r="OP91" s="136"/>
      <c r="OQ91" s="136"/>
      <c r="OR91" s="136"/>
      <c r="OS91" s="136"/>
      <c r="OT91" s="136"/>
      <c r="OU91" s="136"/>
      <c r="OV91" s="136"/>
      <c r="OW91" s="136"/>
      <c r="OX91" s="136"/>
      <c r="OY91" s="136"/>
      <c r="OZ91" s="136"/>
      <c r="PA91" s="136"/>
      <c r="PB91" s="136"/>
      <c r="PC91" s="136"/>
      <c r="PD91" s="136"/>
      <c r="PE91" s="136"/>
      <c r="PF91" s="136"/>
      <c r="PG91" s="136"/>
      <c r="PH91" s="136"/>
      <c r="PI91" s="136"/>
      <c r="PJ91" s="136"/>
      <c r="PK91" s="136"/>
      <c r="PL91" s="136"/>
      <c r="PM91" s="136"/>
      <c r="PN91" s="136"/>
      <c r="PO91" s="136"/>
      <c r="PP91" s="136"/>
      <c r="PQ91" s="136"/>
      <c r="PR91" s="136"/>
      <c r="PS91" s="136"/>
      <c r="PT91" s="136"/>
      <c r="PU91" s="136"/>
      <c r="PV91" s="136"/>
      <c r="PW91" s="136"/>
      <c r="PX91" s="136"/>
      <c r="PY91" s="136"/>
      <c r="PZ91" s="136"/>
      <c r="QA91" s="136"/>
      <c r="QB91" s="136"/>
      <c r="QC91" s="136"/>
      <c r="QD91" s="136"/>
      <c r="QE91" s="136"/>
      <c r="QF91" s="136"/>
      <c r="QG91" s="136"/>
      <c r="QH91" s="136"/>
      <c r="QI91" s="136"/>
      <c r="QJ91" s="136"/>
      <c r="QK91" s="136"/>
      <c r="QL91" s="136"/>
      <c r="QM91" s="136"/>
      <c r="QN91" s="136"/>
      <c r="QO91" s="136"/>
      <c r="QP91" s="136"/>
      <c r="QQ91" s="136"/>
      <c r="QR91" s="136"/>
      <c r="QS91" s="136"/>
      <c r="QT91" s="136"/>
      <c r="QU91" s="136"/>
      <c r="QV91" s="136"/>
      <c r="QW91" s="136"/>
      <c r="QX91" s="136"/>
      <c r="QY91" s="136"/>
      <c r="QZ91" s="136"/>
      <c r="RA91" s="136"/>
      <c r="RB91" s="136"/>
      <c r="RC91" s="136"/>
      <c r="RD91" s="136"/>
      <c r="RE91" s="136"/>
      <c r="RF91" s="136"/>
      <c r="RG91" s="136"/>
      <c r="RH91" s="136"/>
      <c r="RI91" s="136"/>
      <c r="RJ91" s="136"/>
      <c r="RK91" s="136"/>
      <c r="RL91" s="136"/>
      <c r="RM91" s="136"/>
      <c r="RN91" s="136"/>
      <c r="RO91" s="136"/>
      <c r="RP91" s="136"/>
      <c r="RQ91" s="136"/>
      <c r="RR91" s="136"/>
      <c r="RS91" s="136"/>
      <c r="RT91" s="136"/>
      <c r="RU91" s="136"/>
      <c r="RV91" s="136"/>
      <c r="RW91" s="136"/>
      <c r="RX91" s="136"/>
      <c r="RY91" s="136"/>
      <c r="RZ91" s="136"/>
      <c r="SA91" s="136"/>
      <c r="SB91" s="136"/>
      <c r="SC91" s="136"/>
      <c r="SD91" s="136"/>
      <c r="SE91" s="136"/>
      <c r="SF91" s="136"/>
      <c r="SG91" s="136"/>
      <c r="SH91" s="136"/>
      <c r="SI91" s="136"/>
      <c r="SJ91" s="136"/>
      <c r="SK91" s="136"/>
      <c r="SL91" s="136"/>
      <c r="SM91" s="136"/>
      <c r="SN91" s="136"/>
      <c r="SO91" s="136"/>
      <c r="SP91" s="136"/>
      <c r="SQ91" s="136"/>
      <c r="SR91" s="136"/>
      <c r="SS91" s="136"/>
      <c r="ST91" s="136"/>
      <c r="SU91" s="136"/>
      <c r="SV91" s="136"/>
      <c r="SW91" s="136"/>
      <c r="SX91" s="136"/>
      <c r="SY91" s="136"/>
      <c r="SZ91" s="136"/>
      <c r="TA91" s="136"/>
      <c r="TB91" s="136"/>
      <c r="TC91" s="136"/>
      <c r="TD91" s="136"/>
      <c r="TE91" s="136"/>
      <c r="TF91" s="136"/>
      <c r="TG91" s="136"/>
      <c r="TH91" s="136"/>
      <c r="TI91" s="136"/>
      <c r="TJ91" s="136"/>
      <c r="TK91" s="136"/>
      <c r="TL91" s="136"/>
      <c r="TM91" s="136"/>
      <c r="TN91" s="136"/>
      <c r="TO91" s="136"/>
      <c r="TP91" s="136"/>
      <c r="TQ91" s="136"/>
      <c r="TR91" s="136"/>
      <c r="TS91" s="136"/>
      <c r="TT91" s="136"/>
      <c r="TU91" s="136"/>
      <c r="TV91" s="136"/>
      <c r="TW91" s="136"/>
      <c r="TX91" s="136"/>
      <c r="TY91" s="136"/>
      <c r="TZ91" s="136"/>
      <c r="UA91" s="136"/>
      <c r="UB91" s="136"/>
      <c r="UC91" s="136"/>
      <c r="UD91" s="136"/>
      <c r="UE91" s="136"/>
      <c r="UF91" s="136"/>
      <c r="UG91" s="136"/>
      <c r="UH91" s="136"/>
      <c r="UI91" s="136"/>
      <c r="UJ91" s="136"/>
      <c r="UK91" s="136"/>
      <c r="UL91" s="136"/>
      <c r="UM91" s="136"/>
      <c r="UN91" s="136"/>
      <c r="UO91" s="136"/>
      <c r="UP91" s="136"/>
      <c r="UQ91" s="136"/>
      <c r="UR91" s="136"/>
      <c r="US91" s="136"/>
      <c r="UT91" s="136"/>
      <c r="UU91" s="136"/>
      <c r="UV91" s="136"/>
      <c r="UW91" s="136"/>
      <c r="UX91" s="136"/>
      <c r="UY91" s="136"/>
      <c r="UZ91" s="136"/>
      <c r="VA91" s="136"/>
      <c r="VB91" s="136"/>
      <c r="VC91" s="136"/>
      <c r="VD91" s="136"/>
      <c r="VE91" s="136"/>
      <c r="VF91" s="136"/>
      <c r="VG91" s="136"/>
      <c r="VH91" s="136"/>
      <c r="VI91" s="136"/>
      <c r="VJ91" s="136"/>
      <c r="VK91" s="136"/>
      <c r="VL91" s="136"/>
      <c r="VM91" s="136"/>
      <c r="VN91" s="136"/>
      <c r="VO91" s="136"/>
      <c r="VP91" s="136"/>
      <c r="VQ91" s="136"/>
      <c r="VR91" s="136"/>
      <c r="VS91" s="136"/>
      <c r="VT91" s="136"/>
      <c r="VU91" s="136"/>
      <c r="VV91" s="136"/>
      <c r="VW91" s="136"/>
      <c r="VX91" s="136"/>
      <c r="VY91" s="136"/>
      <c r="VZ91" s="136"/>
      <c r="WA91" s="136"/>
      <c r="WB91" s="136"/>
      <c r="WC91" s="136"/>
      <c r="WD91" s="136"/>
      <c r="WE91" s="136"/>
      <c r="WF91" s="136"/>
      <c r="WG91" s="136"/>
      <c r="WH91" s="136"/>
      <c r="WI91" s="136"/>
      <c r="WJ91" s="136"/>
      <c r="WK91" s="136"/>
      <c r="WL91" s="136"/>
      <c r="WM91" s="136"/>
      <c r="WN91" s="136"/>
      <c r="WO91" s="136"/>
      <c r="WP91" s="136"/>
      <c r="WQ91" s="136"/>
      <c r="WR91" s="136"/>
      <c r="WS91" s="136"/>
      <c r="WT91" s="136"/>
      <c r="WU91" s="136"/>
      <c r="WV91" s="136"/>
      <c r="WW91" s="136"/>
      <c r="WX91" s="136"/>
      <c r="WY91" s="136"/>
      <c r="WZ91" s="136"/>
      <c r="XA91" s="136"/>
      <c r="XB91" s="136"/>
      <c r="XC91" s="136"/>
      <c r="XD91" s="136"/>
      <c r="XE91" s="136"/>
      <c r="XF91" s="136"/>
      <c r="XG91" s="136"/>
      <c r="XH91" s="136"/>
      <c r="XI91" s="136"/>
      <c r="XJ91" s="136"/>
      <c r="XK91" s="136"/>
      <c r="XL91" s="136"/>
      <c r="XM91" s="136"/>
      <c r="XN91" s="136"/>
      <c r="XO91" s="136"/>
      <c r="XP91" s="136"/>
      <c r="XQ91" s="136"/>
      <c r="XR91" s="136"/>
      <c r="XS91" s="136"/>
      <c r="XT91" s="136"/>
      <c r="XU91" s="136"/>
      <c r="XV91" s="136"/>
      <c r="XW91" s="136"/>
      <c r="XX91" s="136"/>
      <c r="XY91" s="136"/>
      <c r="XZ91" s="136"/>
      <c r="YA91" s="136"/>
      <c r="YB91" s="136"/>
      <c r="YC91" s="136"/>
      <c r="YD91" s="136"/>
      <c r="YE91" s="136"/>
      <c r="YF91" s="136"/>
      <c r="YG91" s="136"/>
      <c r="YH91" s="136"/>
      <c r="YI91" s="136"/>
      <c r="YJ91" s="136"/>
      <c r="YK91" s="136"/>
      <c r="YL91" s="136"/>
      <c r="YM91" s="136"/>
      <c r="YN91" s="136"/>
      <c r="YO91" s="136"/>
      <c r="YP91" s="136"/>
      <c r="YQ91" s="136"/>
      <c r="YR91" s="136"/>
      <c r="YS91" s="136"/>
      <c r="YT91" s="136"/>
      <c r="YU91" s="136"/>
      <c r="YV91" s="136"/>
      <c r="YW91" s="136"/>
      <c r="YX91" s="136"/>
      <c r="YY91" s="136"/>
      <c r="YZ91" s="136"/>
      <c r="ZA91" s="136"/>
      <c r="ZB91" s="136"/>
      <c r="ZC91" s="136"/>
      <c r="ZD91" s="136"/>
      <c r="ZE91" s="136"/>
      <c r="ZF91" s="136"/>
      <c r="ZG91" s="136"/>
      <c r="ZH91" s="136"/>
      <c r="ZI91" s="136"/>
      <c r="ZJ91" s="136"/>
      <c r="ZK91" s="136"/>
      <c r="ZL91" s="136"/>
      <c r="ZM91" s="136"/>
      <c r="ZN91" s="136"/>
      <c r="ZO91" s="136"/>
      <c r="ZP91" s="136"/>
      <c r="ZQ91" s="136"/>
      <c r="ZR91" s="136"/>
      <c r="ZS91" s="136"/>
      <c r="ZT91" s="136"/>
      <c r="ZU91" s="136"/>
      <c r="ZV91" s="136"/>
      <c r="ZW91" s="136"/>
      <c r="ZX91" s="136"/>
      <c r="ZY91" s="136"/>
      <c r="ZZ91" s="136"/>
      <c r="AAA91" s="136"/>
      <c r="AAB91" s="136"/>
      <c r="AAC91" s="136"/>
      <c r="AAD91" s="136"/>
      <c r="AAE91" s="136"/>
      <c r="AAF91" s="136"/>
      <c r="AAG91" s="136"/>
      <c r="AAH91" s="136"/>
      <c r="AAI91" s="136"/>
      <c r="AAJ91" s="136"/>
      <c r="AAK91" s="136"/>
      <c r="AAL91" s="136"/>
      <c r="AAM91" s="136"/>
      <c r="AAN91" s="136"/>
      <c r="AAO91" s="136"/>
      <c r="AAP91" s="136"/>
      <c r="AAQ91" s="136"/>
      <c r="AAR91" s="136"/>
      <c r="AAS91" s="136"/>
      <c r="AAT91" s="136"/>
      <c r="AAU91" s="136"/>
      <c r="AAV91" s="136"/>
      <c r="AAW91" s="136"/>
      <c r="AAX91" s="136"/>
      <c r="AAY91" s="136"/>
      <c r="AAZ91" s="136"/>
      <c r="ABA91" s="136"/>
      <c r="ABB91" s="136"/>
      <c r="ABC91" s="136"/>
      <c r="ABD91" s="136"/>
      <c r="ABE91" s="136"/>
      <c r="ABF91" s="136"/>
      <c r="ABG91" s="136"/>
      <c r="ABH91" s="136"/>
      <c r="ABI91" s="136"/>
      <c r="ABJ91" s="136"/>
      <c r="ABK91" s="136"/>
      <c r="ABL91" s="136"/>
      <c r="ABM91" s="136"/>
      <c r="ABN91" s="136"/>
      <c r="ABO91" s="136"/>
      <c r="ABP91" s="136"/>
      <c r="ABQ91" s="136"/>
      <c r="ABR91" s="136"/>
      <c r="ABS91" s="136"/>
      <c r="ABT91" s="136"/>
      <c r="ABU91" s="136"/>
      <c r="ABV91" s="136"/>
      <c r="ABW91" s="136"/>
      <c r="ABX91" s="136"/>
      <c r="ABY91" s="136"/>
      <c r="ABZ91" s="136"/>
      <c r="ACA91" s="136"/>
      <c r="ACB91" s="136"/>
      <c r="ACC91" s="136"/>
      <c r="ACD91" s="136"/>
      <c r="ACE91" s="136"/>
      <c r="ACF91" s="136"/>
      <c r="ACG91" s="136"/>
      <c r="ACH91" s="136"/>
      <c r="ACI91" s="136"/>
      <c r="ACJ91" s="136"/>
      <c r="ACK91" s="136"/>
      <c r="ACL91" s="136"/>
      <c r="ACM91" s="136"/>
      <c r="ACN91" s="136"/>
      <c r="ACO91" s="136"/>
      <c r="ACP91" s="136"/>
      <c r="ACQ91" s="136"/>
      <c r="ACR91" s="136"/>
      <c r="ACS91" s="136"/>
      <c r="ACT91" s="136"/>
      <c r="ACU91" s="136"/>
      <c r="ACV91" s="136"/>
      <c r="ACW91" s="136"/>
      <c r="ACX91" s="136"/>
      <c r="ACY91" s="136"/>
      <c r="ACZ91" s="136"/>
      <c r="ADA91" s="136"/>
      <c r="ADB91" s="136"/>
      <c r="ADC91" s="136"/>
      <c r="ADD91" s="136"/>
      <c r="ADE91" s="136"/>
      <c r="ADF91" s="136"/>
      <c r="ADG91" s="136"/>
      <c r="ADH91" s="136"/>
      <c r="ADI91" s="136"/>
      <c r="ADJ91" s="136"/>
      <c r="ADK91" s="136"/>
      <c r="ADL91" s="136"/>
      <c r="ADM91" s="136"/>
      <c r="ADN91" s="136"/>
      <c r="ADO91" s="136"/>
      <c r="ADP91" s="136"/>
      <c r="ADQ91" s="136"/>
      <c r="ADR91" s="136"/>
      <c r="ADS91" s="136"/>
      <c r="ADT91" s="136"/>
      <c r="ADU91" s="136"/>
      <c r="ADV91" s="136"/>
      <c r="ADW91" s="136"/>
      <c r="ADX91" s="136"/>
      <c r="ADY91" s="136"/>
      <c r="ADZ91" s="136"/>
      <c r="AEA91" s="136"/>
      <c r="AEB91" s="136"/>
      <c r="AEC91" s="136"/>
      <c r="AED91" s="136"/>
      <c r="AEE91" s="136"/>
      <c r="AEF91" s="136"/>
      <c r="AEG91" s="136"/>
      <c r="AEH91" s="136"/>
      <c r="AEI91" s="136"/>
      <c r="AEJ91" s="136"/>
      <c r="AEK91" s="136"/>
      <c r="AEL91" s="136"/>
      <c r="AEM91" s="136"/>
      <c r="AEN91" s="136"/>
      <c r="AEO91" s="136"/>
      <c r="AEP91" s="136"/>
      <c r="AEQ91" s="136"/>
      <c r="AER91" s="136"/>
      <c r="AES91" s="136"/>
      <c r="AET91" s="136"/>
      <c r="AEU91" s="136"/>
      <c r="AEV91" s="136"/>
      <c r="AEW91" s="136"/>
      <c r="AEX91" s="136"/>
      <c r="AEY91" s="136"/>
      <c r="AEZ91" s="136"/>
      <c r="AFA91" s="136"/>
      <c r="AFB91" s="136"/>
      <c r="AFC91" s="136"/>
      <c r="AFD91" s="136"/>
      <c r="AFE91" s="136"/>
      <c r="AFF91" s="136"/>
      <c r="AFG91" s="136"/>
      <c r="AFH91" s="136"/>
      <c r="AFI91" s="136"/>
      <c r="AFJ91" s="136"/>
      <c r="AFK91" s="136"/>
      <c r="AFL91" s="136"/>
      <c r="AFM91" s="136"/>
      <c r="AFN91" s="136"/>
      <c r="AFO91" s="136"/>
      <c r="AFP91" s="136"/>
      <c r="AFQ91" s="136"/>
      <c r="AFR91" s="136"/>
      <c r="AFS91" s="136"/>
      <c r="AFT91" s="136"/>
      <c r="AFU91" s="136"/>
      <c r="AFV91" s="136"/>
      <c r="AFW91" s="136"/>
      <c r="AFX91" s="136"/>
      <c r="AFY91" s="136"/>
      <c r="AFZ91" s="136"/>
      <c r="AGA91" s="136"/>
      <c r="AGB91" s="136"/>
      <c r="AGC91" s="136"/>
      <c r="AGD91" s="136"/>
      <c r="AGE91" s="136"/>
      <c r="AGF91" s="136"/>
      <c r="AGG91" s="136"/>
      <c r="AGH91" s="136"/>
      <c r="AGI91" s="136"/>
      <c r="AGJ91" s="136"/>
      <c r="AGK91" s="136"/>
      <c r="AGL91" s="136"/>
      <c r="AGM91" s="136"/>
      <c r="AGN91" s="136"/>
      <c r="AGO91" s="136"/>
      <c r="AGP91" s="136"/>
      <c r="AGQ91" s="136"/>
      <c r="AGR91" s="136"/>
      <c r="AGS91" s="136"/>
      <c r="AGT91" s="136"/>
      <c r="AGU91" s="136"/>
      <c r="AGV91" s="136"/>
      <c r="AGW91" s="136"/>
      <c r="AGX91" s="136"/>
      <c r="AGY91" s="136"/>
      <c r="AGZ91" s="136"/>
      <c r="AHA91" s="136"/>
      <c r="AHB91" s="136"/>
      <c r="AHC91" s="136"/>
      <c r="AHD91" s="136"/>
      <c r="AHE91" s="136"/>
      <c r="AHF91" s="136"/>
      <c r="AHG91" s="136"/>
      <c r="AHH91" s="136"/>
      <c r="AHI91" s="136"/>
      <c r="AHJ91" s="136"/>
      <c r="AHK91" s="136"/>
      <c r="AHL91" s="136"/>
      <c r="AHM91" s="136"/>
      <c r="AHN91" s="136"/>
      <c r="AHO91" s="136"/>
      <c r="AHP91" s="136"/>
      <c r="AHQ91" s="136"/>
      <c r="AHR91" s="136"/>
      <c r="AHS91" s="136"/>
      <c r="AHT91" s="136"/>
      <c r="AHU91" s="136"/>
      <c r="AHV91" s="136"/>
      <c r="AHW91" s="136"/>
      <c r="AHX91" s="136"/>
      <c r="AHY91" s="136"/>
      <c r="AHZ91" s="136"/>
      <c r="AIA91" s="136"/>
      <c r="AIB91" s="136"/>
      <c r="AIC91" s="136"/>
      <c r="AID91" s="136"/>
      <c r="AIE91" s="136"/>
      <c r="AIF91" s="136"/>
      <c r="AIG91" s="136"/>
      <c r="AIH91" s="136"/>
      <c r="AII91" s="136"/>
      <c r="AIJ91" s="136"/>
      <c r="AIK91" s="136"/>
      <c r="AIL91" s="136"/>
      <c r="AIM91" s="136"/>
      <c r="AIN91" s="136"/>
      <c r="AIO91" s="136"/>
      <c r="AIP91" s="136"/>
      <c r="AIQ91" s="136"/>
      <c r="AIR91" s="136"/>
      <c r="AIS91" s="136"/>
      <c r="AIT91" s="136"/>
      <c r="AIU91" s="136"/>
      <c r="AIV91" s="136"/>
      <c r="AIW91" s="136"/>
      <c r="AIX91" s="136"/>
      <c r="AIY91" s="136"/>
      <c r="AIZ91" s="136"/>
      <c r="AJA91" s="136"/>
      <c r="AJB91" s="136"/>
      <c r="AJC91" s="136"/>
      <c r="AJD91" s="136"/>
      <c r="AJE91" s="136"/>
      <c r="AJF91" s="136"/>
      <c r="AJG91" s="136"/>
      <c r="AJH91" s="136"/>
      <c r="AJI91" s="136"/>
      <c r="AJJ91" s="136"/>
      <c r="AJK91" s="136"/>
      <c r="AJL91" s="136"/>
      <c r="AJM91" s="136"/>
      <c r="AJN91" s="136"/>
      <c r="AJO91" s="136"/>
      <c r="AJP91" s="136"/>
      <c r="AJQ91" s="136"/>
      <c r="AJR91" s="136"/>
      <c r="AJS91" s="136"/>
      <c r="AJT91" s="136"/>
      <c r="AJU91" s="136"/>
      <c r="AJV91" s="136"/>
      <c r="AJW91" s="136"/>
      <c r="AJX91" s="136"/>
      <c r="AJY91" s="136"/>
      <c r="AJZ91" s="136"/>
      <c r="AKA91" s="136"/>
      <c r="AKB91" s="136"/>
      <c r="AKC91" s="136"/>
      <c r="AKD91" s="136"/>
      <c r="AKE91" s="136"/>
      <c r="AKF91" s="136"/>
      <c r="AKG91" s="136"/>
      <c r="AKH91" s="136"/>
      <c r="AKI91" s="136"/>
      <c r="AKJ91" s="136"/>
      <c r="AKK91" s="136"/>
      <c r="AKL91" s="136"/>
      <c r="AKM91" s="136"/>
      <c r="AKN91" s="136"/>
      <c r="AKO91" s="136"/>
      <c r="AKP91" s="136"/>
      <c r="AKQ91" s="136"/>
      <c r="AKR91" s="136"/>
      <c r="AKS91" s="136"/>
      <c r="AKT91" s="136"/>
      <c r="AKU91" s="136"/>
      <c r="AKV91" s="136"/>
      <c r="AKW91" s="136"/>
      <c r="AKX91" s="136"/>
      <c r="AKY91" s="136"/>
      <c r="AKZ91" s="136"/>
      <c r="ALA91" s="136"/>
      <c r="ALB91" s="136"/>
      <c r="ALC91" s="136"/>
      <c r="ALD91" s="136"/>
      <c r="ALE91" s="136"/>
      <c r="ALF91" s="136"/>
      <c r="ALG91" s="136"/>
      <c r="ALH91" s="136"/>
      <c r="ALI91" s="136"/>
      <c r="ALJ91" s="136"/>
      <c r="ALK91" s="136"/>
      <c r="ALL91" s="136"/>
      <c r="ALM91" s="136"/>
      <c r="ALN91" s="136"/>
      <c r="ALO91" s="136"/>
      <c r="ALP91" s="136"/>
      <c r="ALQ91" s="136"/>
      <c r="ALR91" s="136"/>
      <c r="ALS91" s="136"/>
      <c r="ALT91" s="136"/>
      <c r="ALU91" s="136"/>
      <c r="ALV91" s="136"/>
      <c r="ALW91" s="136"/>
      <c r="ALX91" s="136"/>
      <c r="ALY91" s="136"/>
      <c r="ALZ91" s="136"/>
      <c r="AMA91" s="136"/>
      <c r="AMB91" s="136"/>
      <c r="AMC91" s="136"/>
      <c r="AMD91" s="136"/>
      <c r="AME91" s="136"/>
      <c r="AMF91" s="136"/>
      <c r="AMG91" s="136"/>
      <c r="AMH91" s="136"/>
      <c r="AMI91" s="136"/>
      <c r="AMJ91" s="136"/>
      <c r="AMK91" s="136"/>
      <c r="AML91" s="136"/>
      <c r="AMM91" s="136"/>
      <c r="AMN91" s="136"/>
      <c r="AMO91" s="136"/>
      <c r="AMP91" s="136"/>
      <c r="AMQ91" s="136"/>
      <c r="AMR91" s="136"/>
      <c r="AMS91" s="136"/>
      <c r="AMT91" s="136"/>
      <c r="AMU91" s="136"/>
      <c r="AMV91" s="136"/>
      <c r="AMW91" s="136"/>
      <c r="AMX91" s="136"/>
      <c r="AMY91" s="136"/>
      <c r="AMZ91" s="136"/>
      <c r="ANA91" s="136"/>
      <c r="ANB91" s="136"/>
      <c r="ANC91" s="136"/>
      <c r="AND91" s="136"/>
      <c r="ANE91" s="136"/>
      <c r="ANF91" s="136"/>
      <c r="ANG91" s="136"/>
      <c r="ANH91" s="136"/>
      <c r="ANI91" s="136"/>
      <c r="ANJ91" s="136"/>
      <c r="ANK91" s="136"/>
      <c r="ANL91" s="136"/>
      <c r="ANM91" s="136"/>
      <c r="ANN91" s="136"/>
      <c r="ANO91" s="136"/>
      <c r="ANP91" s="136"/>
      <c r="ANQ91" s="136"/>
      <c r="ANR91" s="136"/>
      <c r="ANS91" s="136"/>
      <c r="ANT91" s="136"/>
      <c r="ANU91" s="136"/>
      <c r="ANV91" s="136"/>
      <c r="ANW91" s="136"/>
      <c r="ANX91" s="136"/>
      <c r="ANY91" s="136"/>
      <c r="ANZ91" s="136"/>
      <c r="AOA91" s="136"/>
      <c r="AOB91" s="136"/>
      <c r="AOC91" s="136"/>
      <c r="AOD91" s="136"/>
      <c r="AOE91" s="136"/>
      <c r="AOF91" s="136"/>
      <c r="AOG91" s="136"/>
      <c r="AOH91" s="136"/>
      <c r="AOI91" s="136"/>
      <c r="AOJ91" s="136"/>
      <c r="AOK91" s="136"/>
      <c r="AOL91" s="136"/>
      <c r="AOM91" s="136"/>
      <c r="AON91" s="136"/>
      <c r="AOO91" s="136"/>
      <c r="AOP91" s="136"/>
      <c r="AOQ91" s="136"/>
      <c r="AOR91" s="136"/>
      <c r="AOS91" s="136"/>
      <c r="AOT91" s="136"/>
      <c r="AOU91" s="136"/>
      <c r="AOV91" s="136"/>
      <c r="AOW91" s="136"/>
      <c r="AOX91" s="136"/>
      <c r="AOY91" s="136"/>
      <c r="AOZ91" s="136"/>
      <c r="APA91" s="136"/>
      <c r="APB91" s="136"/>
      <c r="APC91" s="136"/>
      <c r="APD91" s="136"/>
      <c r="APE91" s="136"/>
      <c r="APF91" s="136"/>
      <c r="APG91" s="136"/>
      <c r="APH91" s="136"/>
      <c r="API91" s="136"/>
      <c r="APJ91" s="136"/>
      <c r="APK91" s="136"/>
      <c r="APL91" s="136"/>
      <c r="APM91" s="136"/>
      <c r="APN91" s="136"/>
      <c r="APO91" s="136"/>
      <c r="APP91" s="136"/>
      <c r="APQ91" s="136"/>
      <c r="APR91" s="136"/>
      <c r="APS91" s="136"/>
      <c r="APT91" s="136"/>
      <c r="APU91" s="136"/>
      <c r="APV91" s="136"/>
      <c r="APW91" s="136"/>
      <c r="APX91" s="136"/>
      <c r="APY91" s="136"/>
      <c r="APZ91" s="136"/>
      <c r="AQA91" s="136"/>
      <c r="AQB91" s="136"/>
      <c r="AQC91" s="136"/>
      <c r="AQD91" s="136"/>
      <c r="AQE91" s="136"/>
      <c r="AQF91" s="136"/>
      <c r="AQG91" s="136"/>
      <c r="AQH91" s="136"/>
      <c r="AQI91" s="136"/>
      <c r="AQJ91" s="136"/>
      <c r="AQK91" s="136"/>
      <c r="AQL91" s="136"/>
      <c r="AQM91" s="136"/>
      <c r="AQN91" s="136"/>
      <c r="AQO91" s="136"/>
      <c r="AQP91" s="136"/>
      <c r="AQQ91" s="136"/>
      <c r="AQR91" s="136"/>
      <c r="AQS91" s="136"/>
      <c r="AQT91" s="136"/>
      <c r="AQU91" s="136"/>
      <c r="AQV91" s="136"/>
      <c r="AQW91" s="136"/>
      <c r="AQX91" s="136"/>
      <c r="AQY91" s="136"/>
      <c r="AQZ91" s="136"/>
      <c r="ARA91" s="136"/>
      <c r="ARB91" s="136"/>
      <c r="ARC91" s="136"/>
      <c r="ARD91" s="136"/>
      <c r="ARE91" s="136"/>
      <c r="ARF91" s="136"/>
      <c r="ARG91" s="136"/>
      <c r="ARH91" s="136"/>
      <c r="ARI91" s="136"/>
      <c r="ARJ91" s="136"/>
      <c r="ARK91" s="136"/>
      <c r="ARL91" s="136"/>
      <c r="ARM91" s="136"/>
      <c r="ARN91" s="136"/>
      <c r="ARO91" s="136"/>
      <c r="ARP91" s="136"/>
      <c r="ARQ91" s="136"/>
      <c r="ARR91" s="136"/>
      <c r="ARS91" s="136"/>
      <c r="ART91" s="136"/>
      <c r="ARU91" s="136"/>
      <c r="ARV91" s="136"/>
      <c r="ARW91" s="136"/>
      <c r="ARX91" s="136"/>
      <c r="ARY91" s="136"/>
      <c r="ARZ91" s="136"/>
      <c r="ASA91" s="136"/>
      <c r="ASB91" s="136"/>
      <c r="ASC91" s="136"/>
      <c r="ASD91" s="136"/>
      <c r="ASE91" s="136"/>
      <c r="ASF91" s="136"/>
      <c r="ASG91" s="136"/>
      <c r="ASH91" s="136"/>
      <c r="ASI91" s="136"/>
      <c r="ASJ91" s="136"/>
      <c r="ASK91" s="136"/>
      <c r="ASL91" s="136"/>
      <c r="ASM91" s="136"/>
      <c r="ASN91" s="136"/>
      <c r="ASO91" s="136"/>
      <c r="ASP91" s="136"/>
      <c r="ASQ91" s="136"/>
      <c r="ASR91" s="136"/>
      <c r="ASS91" s="136"/>
      <c r="AST91" s="136"/>
      <c r="ASU91" s="136"/>
      <c r="ASV91" s="136"/>
      <c r="ASW91" s="136"/>
      <c r="ASX91" s="136"/>
      <c r="ASY91" s="136"/>
      <c r="ASZ91" s="136"/>
      <c r="ATA91" s="136"/>
      <c r="ATB91" s="136"/>
      <c r="ATC91" s="136"/>
      <c r="ATD91" s="136"/>
      <c r="ATE91" s="136"/>
      <c r="ATF91" s="136"/>
      <c r="ATG91" s="136"/>
      <c r="ATH91" s="136"/>
      <c r="ATI91" s="136"/>
      <c r="ATJ91" s="136"/>
      <c r="ATK91" s="136"/>
      <c r="ATL91" s="136"/>
      <c r="ATM91" s="136"/>
      <c r="ATN91" s="136"/>
      <c r="ATO91" s="136"/>
      <c r="ATP91" s="136"/>
      <c r="ATQ91" s="136"/>
      <c r="ATR91" s="136"/>
      <c r="ATS91" s="136"/>
      <c r="ATT91" s="136"/>
      <c r="ATU91" s="136"/>
      <c r="ATV91" s="136"/>
      <c r="ATW91" s="136"/>
      <c r="ATX91" s="136"/>
      <c r="ATY91" s="136"/>
      <c r="ATZ91" s="136"/>
      <c r="AUA91" s="136"/>
      <c r="AUB91" s="136"/>
      <c r="AUC91" s="136"/>
      <c r="AUD91" s="136"/>
      <c r="AUE91" s="136"/>
      <c r="AUF91" s="136"/>
      <c r="AUG91" s="136"/>
      <c r="AUH91" s="136"/>
      <c r="AUI91" s="136"/>
      <c r="AUJ91" s="136"/>
      <c r="AUK91" s="136"/>
      <c r="AUL91" s="136"/>
      <c r="AUM91" s="136"/>
      <c r="AUN91" s="136"/>
      <c r="AUO91" s="136"/>
      <c r="AUP91" s="136"/>
      <c r="AUQ91" s="136"/>
      <c r="AUR91" s="136"/>
      <c r="AUS91" s="136"/>
      <c r="AUT91" s="136"/>
      <c r="AUU91" s="136"/>
      <c r="AUV91" s="136"/>
      <c r="AUW91" s="136"/>
      <c r="AUX91" s="136"/>
      <c r="AUY91" s="136"/>
      <c r="AUZ91" s="136"/>
      <c r="AVA91" s="136"/>
      <c r="AVB91" s="136"/>
      <c r="AVC91" s="136"/>
      <c r="AVD91" s="136"/>
      <c r="AVE91" s="136"/>
      <c r="AVF91" s="136"/>
      <c r="AVG91" s="136"/>
      <c r="AVH91" s="136"/>
      <c r="AVI91" s="136"/>
      <c r="AVJ91" s="136"/>
      <c r="AVK91" s="136"/>
      <c r="AVL91" s="136"/>
      <c r="AVM91" s="136"/>
      <c r="AVN91" s="136"/>
      <c r="AVO91" s="136"/>
      <c r="AVP91" s="136"/>
      <c r="AVQ91" s="136"/>
      <c r="AVR91" s="136"/>
      <c r="AVS91" s="136"/>
      <c r="AVT91" s="136"/>
      <c r="AVU91" s="136"/>
      <c r="AVV91" s="136"/>
      <c r="AVW91" s="136"/>
      <c r="AVX91" s="136"/>
      <c r="AVY91" s="136"/>
      <c r="AVZ91" s="136"/>
      <c r="AWA91" s="136"/>
      <c r="AWB91" s="136"/>
      <c r="AWC91" s="136"/>
      <c r="AWD91" s="136"/>
      <c r="AWE91" s="136"/>
      <c r="AWF91" s="136"/>
      <c r="AWG91" s="136"/>
      <c r="AWH91" s="136"/>
      <c r="AWI91" s="136"/>
      <c r="AWJ91" s="136"/>
      <c r="AWK91" s="136"/>
      <c r="AWL91" s="136"/>
      <c r="AWM91" s="136"/>
      <c r="AWN91" s="136"/>
      <c r="AWO91" s="136"/>
      <c r="AWP91" s="136"/>
      <c r="AWQ91" s="136"/>
      <c r="AWR91" s="136"/>
      <c r="AWS91" s="136"/>
      <c r="AWT91" s="136"/>
      <c r="AWU91" s="136"/>
      <c r="AWV91" s="136"/>
      <c r="AWW91" s="136"/>
      <c r="AWX91" s="136"/>
      <c r="AWY91" s="136"/>
      <c r="AWZ91" s="136"/>
      <c r="AXA91" s="136"/>
      <c r="AXB91" s="136"/>
      <c r="AXC91" s="136"/>
      <c r="AXD91" s="136"/>
      <c r="AXE91" s="136"/>
      <c r="AXF91" s="136"/>
      <c r="AXG91" s="136"/>
      <c r="AXH91" s="136"/>
      <c r="AXI91" s="136"/>
      <c r="AXJ91" s="136"/>
      <c r="AXK91" s="136"/>
      <c r="AXL91" s="136"/>
      <c r="AXM91" s="136"/>
      <c r="AXN91" s="136"/>
      <c r="AXO91" s="136"/>
      <c r="AXP91" s="136"/>
      <c r="AXQ91" s="136"/>
      <c r="AXR91" s="136"/>
      <c r="AXS91" s="136"/>
      <c r="AXT91" s="136"/>
      <c r="AXU91" s="136"/>
      <c r="AXV91" s="136"/>
      <c r="AXW91" s="136"/>
      <c r="AXX91" s="136"/>
      <c r="AXY91" s="136"/>
      <c r="AXZ91" s="136"/>
      <c r="AYA91" s="136"/>
      <c r="AYB91" s="136"/>
      <c r="AYC91" s="136"/>
      <c r="AYD91" s="136"/>
      <c r="AYE91" s="136"/>
      <c r="AYF91" s="136"/>
      <c r="AYG91" s="136"/>
      <c r="AYH91" s="136"/>
      <c r="AYI91" s="136"/>
      <c r="AYJ91" s="136"/>
      <c r="AYK91" s="136"/>
      <c r="AYL91" s="136"/>
      <c r="AYM91" s="136"/>
      <c r="AYN91" s="136"/>
      <c r="AYO91" s="136"/>
      <c r="AYP91" s="136"/>
      <c r="AYQ91" s="136"/>
      <c r="AYR91" s="136"/>
      <c r="AYS91" s="136"/>
      <c r="AYT91" s="136"/>
      <c r="AYU91" s="136"/>
      <c r="AYV91" s="136"/>
      <c r="AYW91" s="136"/>
      <c r="AYX91" s="136"/>
      <c r="AYY91" s="136"/>
      <c r="AYZ91" s="136"/>
      <c r="AZA91" s="136"/>
      <c r="AZB91" s="136"/>
      <c r="AZC91" s="136"/>
      <c r="AZD91" s="136"/>
      <c r="AZE91" s="136"/>
      <c r="AZF91" s="136"/>
      <c r="AZG91" s="136"/>
      <c r="AZH91" s="136"/>
      <c r="AZI91" s="136"/>
      <c r="AZJ91" s="136"/>
      <c r="AZK91" s="136"/>
      <c r="AZL91" s="136"/>
      <c r="AZM91" s="136"/>
      <c r="AZN91" s="136"/>
      <c r="AZO91" s="136"/>
      <c r="AZP91" s="136"/>
      <c r="AZQ91" s="136"/>
      <c r="AZR91" s="136"/>
      <c r="AZS91" s="136"/>
      <c r="AZT91" s="136"/>
      <c r="AZU91" s="136"/>
      <c r="AZV91" s="136"/>
      <c r="AZW91" s="136"/>
      <c r="AZX91" s="136"/>
      <c r="AZY91" s="136"/>
      <c r="AZZ91" s="136"/>
      <c r="BAA91" s="136"/>
      <c r="BAB91" s="136"/>
      <c r="BAC91" s="136"/>
      <c r="BAD91" s="136"/>
      <c r="BAE91" s="136"/>
      <c r="BAF91" s="136"/>
      <c r="BAG91" s="136"/>
      <c r="BAH91" s="136"/>
      <c r="BAI91" s="136"/>
      <c r="BAJ91" s="136"/>
      <c r="BAK91" s="136"/>
      <c r="BAL91" s="136"/>
      <c r="BAM91" s="136"/>
      <c r="BAN91" s="136"/>
      <c r="BAO91" s="136"/>
      <c r="BAP91" s="136"/>
      <c r="BAQ91" s="136"/>
      <c r="BAR91" s="136"/>
      <c r="BAS91" s="136"/>
      <c r="BAT91" s="136"/>
      <c r="BAU91" s="136"/>
      <c r="BAV91" s="136"/>
      <c r="BAW91" s="136"/>
      <c r="BAX91" s="136"/>
      <c r="BAY91" s="136"/>
      <c r="BAZ91" s="136"/>
      <c r="BBA91" s="136"/>
      <c r="BBB91" s="136"/>
      <c r="BBC91" s="136"/>
      <c r="BBD91" s="136"/>
      <c r="BBE91" s="136"/>
      <c r="BBF91" s="136"/>
      <c r="BBG91" s="136"/>
      <c r="BBH91" s="136"/>
      <c r="BBI91" s="136"/>
      <c r="BBJ91" s="136"/>
      <c r="BBK91" s="136"/>
      <c r="BBL91" s="136"/>
      <c r="BBM91" s="136"/>
      <c r="BBN91" s="136"/>
      <c r="BBO91" s="136"/>
      <c r="BBP91" s="136"/>
      <c r="BBQ91" s="136"/>
      <c r="BBR91" s="136"/>
      <c r="BBS91" s="136"/>
      <c r="BBT91" s="136"/>
      <c r="BBU91" s="136"/>
      <c r="BBV91" s="136"/>
      <c r="BBW91" s="136"/>
      <c r="BBX91" s="136"/>
      <c r="BBY91" s="136"/>
      <c r="BBZ91" s="136"/>
      <c r="BCA91" s="136"/>
      <c r="BCB91" s="136"/>
      <c r="BCC91" s="136"/>
      <c r="BCD91" s="136"/>
      <c r="BCE91" s="136"/>
      <c r="BCF91" s="136"/>
      <c r="BCG91" s="136"/>
      <c r="BCH91" s="136"/>
      <c r="BCI91" s="136"/>
      <c r="BCJ91" s="136"/>
      <c r="BCK91" s="136"/>
      <c r="BCL91" s="136"/>
      <c r="BCM91" s="136"/>
      <c r="BCN91" s="136"/>
      <c r="BCO91" s="136"/>
      <c r="BCP91" s="136"/>
      <c r="BCQ91" s="136"/>
      <c r="BCR91" s="136"/>
      <c r="BCS91" s="136"/>
      <c r="BCT91" s="136"/>
      <c r="BCU91" s="136"/>
      <c r="BCV91" s="136"/>
      <c r="BCW91" s="136"/>
      <c r="BCX91" s="136"/>
      <c r="BCY91" s="136"/>
      <c r="BCZ91" s="136"/>
      <c r="BDA91" s="136"/>
      <c r="BDB91" s="136"/>
      <c r="BDC91" s="136"/>
      <c r="BDD91" s="136"/>
      <c r="BDE91" s="136"/>
      <c r="BDF91" s="136"/>
      <c r="BDG91" s="136"/>
      <c r="BDH91" s="136"/>
      <c r="BDI91" s="136"/>
      <c r="BDJ91" s="136"/>
      <c r="BDK91" s="136"/>
      <c r="BDL91" s="136"/>
      <c r="BDM91" s="136"/>
      <c r="BDN91" s="136"/>
      <c r="BDO91" s="136"/>
      <c r="BDP91" s="136"/>
      <c r="BDQ91" s="136"/>
      <c r="BDR91" s="136"/>
      <c r="BDS91" s="136"/>
      <c r="BDT91" s="136"/>
      <c r="BDU91" s="136"/>
      <c r="BDV91" s="136"/>
      <c r="BDW91" s="136"/>
      <c r="BDX91" s="136"/>
      <c r="BDY91" s="136"/>
      <c r="BDZ91" s="136"/>
      <c r="BEA91" s="136"/>
      <c r="BEB91" s="136"/>
      <c r="BEC91" s="136"/>
      <c r="BED91" s="136"/>
      <c r="BEE91" s="136"/>
      <c r="BEF91" s="136"/>
      <c r="BEG91" s="136"/>
      <c r="BEH91" s="136"/>
      <c r="BEI91" s="136"/>
      <c r="BEJ91" s="136"/>
      <c r="BEK91" s="136"/>
      <c r="BEL91" s="136"/>
      <c r="BEM91" s="136"/>
      <c r="BEN91" s="136"/>
      <c r="BEO91" s="136"/>
      <c r="BEP91" s="136"/>
      <c r="BEQ91" s="136"/>
      <c r="BER91" s="136"/>
      <c r="BES91" s="136"/>
      <c r="BET91" s="136"/>
      <c r="BEU91" s="136"/>
      <c r="BEV91" s="136"/>
      <c r="BEW91" s="136"/>
      <c r="BEX91" s="136"/>
      <c r="BEY91" s="136"/>
      <c r="BEZ91" s="136"/>
      <c r="BFA91" s="136"/>
      <c r="BFB91" s="136"/>
      <c r="BFC91" s="136"/>
      <c r="BFD91" s="136"/>
      <c r="BFE91" s="136"/>
      <c r="BFF91" s="136"/>
      <c r="BFG91" s="136"/>
      <c r="BFH91" s="136"/>
      <c r="BFI91" s="136"/>
      <c r="BFJ91" s="136"/>
      <c r="BFK91" s="136"/>
      <c r="BFL91" s="136"/>
      <c r="BFM91" s="136"/>
      <c r="BFN91" s="136"/>
      <c r="BFO91" s="136"/>
      <c r="BFP91" s="136"/>
      <c r="BFQ91" s="136"/>
      <c r="BFR91" s="136"/>
      <c r="BFS91" s="136"/>
      <c r="BFT91" s="136"/>
      <c r="BFU91" s="136"/>
      <c r="BFV91" s="136"/>
      <c r="BFW91" s="136"/>
      <c r="BFX91" s="136"/>
      <c r="BFY91" s="136"/>
      <c r="BFZ91" s="136"/>
      <c r="BGA91" s="136"/>
      <c r="BGB91" s="136"/>
      <c r="BGC91" s="136"/>
      <c r="BGD91" s="136"/>
      <c r="BGE91" s="136"/>
      <c r="BGF91" s="136"/>
      <c r="BGG91" s="136"/>
      <c r="BGH91" s="136"/>
      <c r="BGI91" s="136"/>
      <c r="BGJ91" s="136"/>
      <c r="BGK91" s="136"/>
      <c r="BGL91" s="136"/>
      <c r="BGM91" s="136"/>
      <c r="BGN91" s="136"/>
      <c r="BGO91" s="136"/>
      <c r="BGP91" s="136"/>
      <c r="BGQ91" s="136"/>
      <c r="BGR91" s="136"/>
      <c r="BGS91" s="136"/>
      <c r="BGT91" s="136"/>
      <c r="BGU91" s="136"/>
      <c r="BGV91" s="136"/>
      <c r="BGW91" s="136"/>
      <c r="BGX91" s="136"/>
      <c r="BGY91" s="136"/>
      <c r="BGZ91" s="136"/>
      <c r="BHA91" s="136"/>
      <c r="BHB91" s="136"/>
      <c r="BHC91" s="136"/>
      <c r="BHD91" s="136"/>
      <c r="BHE91" s="136"/>
      <c r="BHF91" s="136"/>
      <c r="BHG91" s="136"/>
      <c r="BHH91" s="136"/>
      <c r="BHI91" s="136"/>
      <c r="BHJ91" s="136"/>
      <c r="BHK91" s="136"/>
      <c r="BHL91" s="136"/>
      <c r="BHM91" s="136"/>
      <c r="BHN91" s="136"/>
      <c r="BHO91" s="136"/>
      <c r="BHP91" s="136"/>
      <c r="BHQ91" s="136"/>
      <c r="BHR91" s="136"/>
      <c r="BHS91" s="136"/>
      <c r="BHT91" s="136"/>
      <c r="BHU91" s="136"/>
      <c r="BHV91" s="136"/>
      <c r="BHW91" s="136"/>
      <c r="BHX91" s="136"/>
      <c r="BHY91" s="136"/>
      <c r="BHZ91" s="136"/>
      <c r="BIA91" s="136"/>
      <c r="BIB91" s="136"/>
      <c r="BIC91" s="136"/>
      <c r="BID91" s="136"/>
      <c r="BIE91" s="136"/>
      <c r="BIF91" s="136"/>
      <c r="BIG91" s="136"/>
      <c r="BIH91" s="136"/>
      <c r="BII91" s="136"/>
      <c r="BIJ91" s="136"/>
      <c r="BIK91" s="136"/>
      <c r="BIL91" s="136"/>
      <c r="BIM91" s="136"/>
      <c r="BIN91" s="136"/>
      <c r="BIO91" s="136"/>
      <c r="BIP91" s="136"/>
      <c r="BIQ91" s="136"/>
      <c r="BIR91" s="136"/>
      <c r="BIS91" s="136"/>
      <c r="BIT91" s="136"/>
      <c r="BIU91" s="136"/>
      <c r="BIV91" s="136"/>
      <c r="BIW91" s="136"/>
      <c r="BIX91" s="136"/>
      <c r="BIY91" s="136"/>
      <c r="BIZ91" s="136"/>
      <c r="BJA91" s="136"/>
      <c r="BJB91" s="136"/>
      <c r="BJC91" s="136"/>
      <c r="BJD91" s="136"/>
      <c r="BJE91" s="136"/>
      <c r="BJF91" s="136"/>
      <c r="BJG91" s="136"/>
      <c r="BJH91" s="136"/>
      <c r="BJI91" s="136"/>
      <c r="BJJ91" s="136"/>
      <c r="BJK91" s="136"/>
      <c r="BJL91" s="136"/>
      <c r="BJM91" s="136"/>
      <c r="BJN91" s="136"/>
      <c r="BJO91" s="136"/>
      <c r="BJP91" s="136"/>
      <c r="BJQ91" s="136"/>
      <c r="BJR91" s="136"/>
      <c r="BJS91" s="136"/>
      <c r="BJT91" s="136"/>
      <c r="BJU91" s="136"/>
      <c r="BJV91" s="136"/>
      <c r="BJW91" s="136"/>
      <c r="BJX91" s="136"/>
      <c r="BJY91" s="136"/>
      <c r="BJZ91" s="136"/>
      <c r="BKA91" s="136"/>
      <c r="BKB91" s="136"/>
      <c r="BKC91" s="136"/>
      <c r="BKD91" s="136"/>
      <c r="BKE91" s="136"/>
      <c r="BKF91" s="136"/>
      <c r="BKG91" s="136"/>
      <c r="BKH91" s="136"/>
      <c r="BKI91" s="136"/>
      <c r="BKJ91" s="136"/>
      <c r="BKK91" s="136"/>
      <c r="BKL91" s="136"/>
      <c r="BKM91" s="136"/>
      <c r="BKN91" s="136"/>
      <c r="BKO91" s="136"/>
      <c r="BKP91" s="136"/>
      <c r="BKQ91" s="136"/>
      <c r="BKR91" s="136"/>
      <c r="BKS91" s="136"/>
      <c r="BKT91" s="136"/>
      <c r="BKU91" s="136"/>
      <c r="BKV91" s="136"/>
      <c r="BKW91" s="136"/>
      <c r="BKX91" s="136"/>
      <c r="BKY91" s="136"/>
      <c r="BKZ91" s="136"/>
      <c r="BLA91" s="136"/>
      <c r="BLB91" s="136"/>
      <c r="BLC91" s="136"/>
      <c r="BLD91" s="136"/>
      <c r="BLE91" s="136"/>
      <c r="BLF91" s="136"/>
      <c r="BLG91" s="136"/>
      <c r="BLH91" s="136"/>
      <c r="BLI91" s="136"/>
      <c r="BLJ91" s="136"/>
      <c r="BLK91" s="136"/>
      <c r="BLL91" s="136"/>
      <c r="BLM91" s="136"/>
      <c r="BLN91" s="136"/>
      <c r="BLO91" s="136"/>
      <c r="BLP91" s="136"/>
      <c r="BLQ91" s="136"/>
      <c r="BLR91" s="136"/>
      <c r="BLS91" s="136"/>
      <c r="BLT91" s="136"/>
      <c r="BLU91" s="136"/>
      <c r="BLV91" s="136"/>
      <c r="BLW91" s="136"/>
      <c r="BLX91" s="136"/>
      <c r="BLY91" s="136"/>
      <c r="BLZ91" s="136"/>
      <c r="BMA91" s="136"/>
      <c r="BMB91" s="136"/>
      <c r="BMC91" s="136"/>
      <c r="BMD91" s="136"/>
      <c r="BME91" s="136"/>
      <c r="BMF91" s="136"/>
      <c r="BMG91" s="136"/>
      <c r="BMH91" s="136"/>
      <c r="BMI91" s="136"/>
      <c r="BMJ91" s="136"/>
      <c r="BMK91" s="136"/>
      <c r="BML91" s="136"/>
      <c r="BMM91" s="136"/>
      <c r="BMN91" s="136"/>
      <c r="BMO91" s="136"/>
      <c r="BMP91" s="136"/>
      <c r="BMQ91" s="136"/>
      <c r="BMR91" s="136"/>
      <c r="BMS91" s="136"/>
      <c r="BMT91" s="136"/>
      <c r="BMU91" s="136"/>
      <c r="BMV91" s="136"/>
      <c r="BMW91" s="136"/>
      <c r="BMX91" s="136"/>
      <c r="BMY91" s="136"/>
      <c r="BMZ91" s="136"/>
      <c r="BNA91" s="136"/>
      <c r="BNB91" s="136"/>
      <c r="BNC91" s="136"/>
      <c r="BND91" s="136"/>
      <c r="BNE91" s="136"/>
      <c r="BNF91" s="136"/>
      <c r="BNG91" s="136"/>
      <c r="BNH91" s="136"/>
      <c r="BNI91" s="136"/>
      <c r="BNJ91" s="136"/>
      <c r="BNK91" s="136"/>
      <c r="BNL91" s="136"/>
      <c r="BNM91" s="136"/>
      <c r="BNN91" s="136"/>
      <c r="BNO91" s="136"/>
      <c r="BNP91" s="136"/>
      <c r="BNQ91" s="136"/>
      <c r="BNR91" s="136"/>
      <c r="BNS91" s="136"/>
      <c r="BNT91" s="136"/>
      <c r="BNU91" s="136"/>
      <c r="BNV91" s="136"/>
      <c r="BNW91" s="136"/>
      <c r="BNX91" s="136"/>
      <c r="BNY91" s="136"/>
      <c r="BNZ91" s="136"/>
      <c r="BOA91" s="136"/>
      <c r="BOB91" s="136"/>
      <c r="BOC91" s="136"/>
      <c r="BOD91" s="136"/>
      <c r="BOE91" s="136"/>
      <c r="BOF91" s="136"/>
      <c r="BOG91" s="136"/>
      <c r="BOH91" s="136"/>
      <c r="BOI91" s="136"/>
      <c r="BOJ91" s="136"/>
      <c r="BOK91" s="136"/>
      <c r="BOL91" s="136"/>
      <c r="BOM91" s="136"/>
      <c r="BON91" s="136"/>
      <c r="BOO91" s="136"/>
      <c r="BOP91" s="136"/>
      <c r="BOQ91" s="136"/>
      <c r="BOR91" s="136"/>
      <c r="BOS91" s="136"/>
      <c r="BOT91" s="136"/>
      <c r="BOU91" s="136"/>
      <c r="BOV91" s="136"/>
      <c r="BOW91" s="136"/>
      <c r="BOX91" s="136"/>
      <c r="BOY91" s="136"/>
      <c r="BOZ91" s="136"/>
      <c r="BPA91" s="136"/>
      <c r="BPB91" s="136"/>
      <c r="BPC91" s="136"/>
      <c r="BPD91" s="136"/>
      <c r="BPE91" s="136"/>
      <c r="BPF91" s="136"/>
      <c r="BPG91" s="136"/>
      <c r="BPH91" s="136"/>
      <c r="BPI91" s="136"/>
      <c r="BPJ91" s="136"/>
      <c r="BPK91" s="136"/>
      <c r="BPL91" s="136"/>
      <c r="BPM91" s="136"/>
      <c r="BPN91" s="136"/>
      <c r="BPO91" s="136"/>
      <c r="BPP91" s="136"/>
      <c r="BPQ91" s="136"/>
      <c r="BPR91" s="136"/>
      <c r="BPS91" s="136"/>
      <c r="BPT91" s="136"/>
      <c r="BPU91" s="136"/>
      <c r="BPV91" s="136"/>
      <c r="BPW91" s="136"/>
      <c r="BPX91" s="136"/>
      <c r="BPY91" s="136"/>
      <c r="BPZ91" s="136"/>
      <c r="BQA91" s="136"/>
      <c r="BQB91" s="136"/>
      <c r="BQC91" s="136"/>
      <c r="BQD91" s="136"/>
      <c r="BQE91" s="136"/>
      <c r="BQF91" s="136"/>
      <c r="BQG91" s="136"/>
      <c r="BQH91" s="136"/>
      <c r="BQI91" s="136"/>
      <c r="BQJ91" s="136"/>
      <c r="BQK91" s="136"/>
      <c r="BQL91" s="136"/>
      <c r="BQM91" s="136"/>
      <c r="BQN91" s="136"/>
      <c r="BQO91" s="136"/>
      <c r="BQP91" s="136"/>
      <c r="BQQ91" s="136"/>
      <c r="BQR91" s="136"/>
      <c r="BQS91" s="136"/>
      <c r="BQT91" s="136"/>
      <c r="BQU91" s="136"/>
      <c r="BQV91" s="136"/>
      <c r="BQW91" s="136"/>
      <c r="BQX91" s="136"/>
      <c r="BQY91" s="136"/>
      <c r="BQZ91" s="136"/>
      <c r="BRA91" s="136"/>
      <c r="BRB91" s="136"/>
      <c r="BRC91" s="136"/>
      <c r="BRD91" s="136"/>
      <c r="BRE91" s="136"/>
      <c r="BRF91" s="136"/>
      <c r="BRG91" s="136"/>
      <c r="BRH91" s="136"/>
      <c r="BRI91" s="136"/>
      <c r="BRJ91" s="136"/>
      <c r="BRK91" s="136"/>
      <c r="BRL91" s="136"/>
      <c r="BRM91" s="136"/>
      <c r="BRN91" s="136"/>
      <c r="BRO91" s="136"/>
      <c r="BRP91" s="136"/>
      <c r="BRQ91" s="136"/>
      <c r="BRR91" s="136"/>
      <c r="BRS91" s="136"/>
      <c r="BRT91" s="136"/>
      <c r="BRU91" s="136"/>
      <c r="BRV91" s="136"/>
      <c r="BRW91" s="136"/>
      <c r="BRX91" s="136"/>
      <c r="BRY91" s="136"/>
      <c r="BRZ91" s="136"/>
      <c r="BSA91" s="136"/>
      <c r="BSB91" s="136"/>
      <c r="BSC91" s="136"/>
      <c r="BSD91" s="136"/>
      <c r="BSE91" s="136"/>
      <c r="BSF91" s="136"/>
      <c r="BSG91" s="136"/>
      <c r="BSH91" s="136"/>
      <c r="BSI91" s="136"/>
      <c r="BSJ91" s="136"/>
      <c r="BSK91" s="136"/>
      <c r="BSL91" s="136"/>
      <c r="BSM91" s="136"/>
      <c r="BSN91" s="136"/>
      <c r="BSO91" s="136"/>
      <c r="BSP91" s="136"/>
      <c r="BSQ91" s="136"/>
      <c r="BSR91" s="136"/>
      <c r="BSS91" s="136"/>
      <c r="BST91" s="136"/>
      <c r="BSU91" s="136"/>
      <c r="BSV91" s="136"/>
      <c r="BSW91" s="136"/>
      <c r="BSX91" s="136"/>
      <c r="BSY91" s="136"/>
      <c r="BSZ91" s="136"/>
      <c r="BTA91" s="136"/>
      <c r="BTB91" s="136"/>
      <c r="BTC91" s="136"/>
      <c r="BTD91" s="136"/>
      <c r="BTE91" s="136"/>
      <c r="BTF91" s="136"/>
      <c r="BTG91" s="136"/>
      <c r="BTH91" s="136"/>
      <c r="BTI91" s="136"/>
      <c r="BTJ91" s="136"/>
      <c r="BTK91" s="136"/>
      <c r="BTL91" s="136"/>
      <c r="BTM91" s="136"/>
      <c r="BTN91" s="136"/>
      <c r="BTO91" s="136"/>
      <c r="BTP91" s="136"/>
      <c r="BTQ91" s="136"/>
      <c r="BTR91" s="136"/>
      <c r="BTS91" s="136"/>
      <c r="BTT91" s="136"/>
      <c r="BTU91" s="136"/>
      <c r="BTV91" s="136"/>
      <c r="BTW91" s="136"/>
      <c r="BTX91" s="136"/>
      <c r="BTY91" s="136"/>
      <c r="BTZ91" s="136"/>
      <c r="BUA91" s="136"/>
      <c r="BUB91" s="136"/>
      <c r="BUC91" s="136"/>
      <c r="BUD91" s="136"/>
      <c r="BUE91" s="136"/>
      <c r="BUF91" s="136"/>
      <c r="BUG91" s="136"/>
      <c r="BUH91" s="136"/>
      <c r="BUI91" s="136"/>
      <c r="BUJ91" s="136"/>
      <c r="BUK91" s="136"/>
      <c r="BUL91" s="136"/>
      <c r="BUM91" s="136"/>
      <c r="BUN91" s="136"/>
      <c r="BUO91" s="136"/>
      <c r="BUP91" s="136"/>
      <c r="BUQ91" s="136"/>
      <c r="BUR91" s="136"/>
      <c r="BUS91" s="136"/>
      <c r="BUT91" s="136"/>
      <c r="BUU91" s="136"/>
      <c r="BUV91" s="136"/>
      <c r="BUW91" s="136"/>
      <c r="BUX91" s="136"/>
      <c r="BUY91" s="136"/>
      <c r="BUZ91" s="136"/>
      <c r="BVA91" s="136"/>
      <c r="BVB91" s="136"/>
      <c r="BVC91" s="136"/>
      <c r="BVD91" s="136"/>
      <c r="BVE91" s="136"/>
      <c r="BVF91" s="136"/>
      <c r="BVG91" s="136"/>
      <c r="BVH91" s="136"/>
      <c r="BVI91" s="136"/>
      <c r="BVJ91" s="136"/>
      <c r="BVK91" s="136"/>
      <c r="BVL91" s="136"/>
      <c r="BVM91" s="136"/>
      <c r="BVN91" s="136"/>
      <c r="BVO91" s="136"/>
      <c r="BVP91" s="136"/>
      <c r="BVQ91" s="136"/>
      <c r="BVR91" s="136"/>
      <c r="BVS91" s="136"/>
      <c r="BVT91" s="136"/>
      <c r="BVU91" s="136"/>
      <c r="BVV91" s="136"/>
      <c r="BVW91" s="136"/>
      <c r="BVX91" s="136"/>
      <c r="BVY91" s="136"/>
      <c r="BVZ91" s="136"/>
      <c r="BWA91" s="136"/>
      <c r="BWB91" s="136"/>
      <c r="BWC91" s="136"/>
      <c r="BWD91" s="136"/>
      <c r="BWE91" s="136"/>
      <c r="BWF91" s="136"/>
      <c r="BWG91" s="136"/>
      <c r="BWH91" s="136"/>
      <c r="BWI91" s="136"/>
      <c r="BWJ91" s="136"/>
      <c r="BWK91" s="136"/>
      <c r="BWL91" s="136"/>
      <c r="BWM91" s="136"/>
      <c r="BWN91" s="136"/>
      <c r="BWO91" s="136"/>
      <c r="BWP91" s="136"/>
      <c r="BWQ91" s="136"/>
      <c r="BWR91" s="136"/>
      <c r="BWS91" s="136"/>
      <c r="BWT91" s="136"/>
      <c r="BWU91" s="136"/>
      <c r="BWV91" s="136"/>
      <c r="BWW91" s="136"/>
      <c r="BWX91" s="136"/>
      <c r="BWY91" s="136"/>
      <c r="BWZ91" s="136"/>
      <c r="BXA91" s="136"/>
      <c r="BXB91" s="136"/>
      <c r="BXC91" s="136"/>
      <c r="BXD91" s="136"/>
      <c r="BXE91" s="136"/>
      <c r="BXF91" s="136"/>
      <c r="BXG91" s="136"/>
      <c r="BXH91" s="136"/>
      <c r="BXI91" s="136"/>
      <c r="BXJ91" s="136"/>
      <c r="BXK91" s="136"/>
      <c r="BXL91" s="136"/>
      <c r="BXM91" s="136"/>
      <c r="BXN91" s="136"/>
      <c r="BXO91" s="136"/>
      <c r="BXP91" s="136"/>
      <c r="BXQ91" s="136"/>
      <c r="BXR91" s="136"/>
      <c r="BXS91" s="136"/>
      <c r="BXT91" s="136"/>
      <c r="BXU91" s="136"/>
      <c r="BXV91" s="136"/>
      <c r="BXW91" s="136"/>
      <c r="BXX91" s="136"/>
      <c r="BXY91" s="136"/>
      <c r="BXZ91" s="136"/>
      <c r="BYA91" s="136"/>
      <c r="BYB91" s="136"/>
      <c r="BYC91" s="136"/>
      <c r="BYD91" s="136"/>
      <c r="BYE91" s="136"/>
      <c r="BYF91" s="136"/>
      <c r="BYG91" s="136"/>
      <c r="BYH91" s="136"/>
      <c r="BYI91" s="136"/>
      <c r="BYJ91" s="136"/>
      <c r="BYK91" s="136"/>
      <c r="BYL91" s="136"/>
      <c r="BYM91" s="136"/>
      <c r="BYN91" s="136"/>
      <c r="BYO91" s="136"/>
      <c r="BYP91" s="136"/>
      <c r="BYQ91" s="136"/>
      <c r="BYR91" s="136"/>
      <c r="BYS91" s="136"/>
      <c r="BYT91" s="136"/>
      <c r="BYU91" s="136"/>
      <c r="BYV91" s="136"/>
      <c r="BYW91" s="136"/>
      <c r="BYX91" s="136"/>
      <c r="BYY91" s="136"/>
      <c r="BYZ91" s="136"/>
      <c r="BZA91" s="136"/>
      <c r="BZB91" s="136"/>
      <c r="BZC91" s="136"/>
      <c r="BZD91" s="136"/>
      <c r="BZE91" s="136"/>
      <c r="BZF91" s="136"/>
      <c r="BZG91" s="136"/>
      <c r="BZH91" s="136"/>
      <c r="BZI91" s="136"/>
      <c r="BZJ91" s="136"/>
      <c r="BZK91" s="136"/>
      <c r="BZL91" s="136"/>
      <c r="BZM91" s="136"/>
      <c r="BZN91" s="136"/>
      <c r="BZO91" s="136"/>
      <c r="BZP91" s="136"/>
      <c r="BZQ91" s="136"/>
      <c r="BZR91" s="136"/>
      <c r="BZS91" s="136"/>
      <c r="BZT91" s="136"/>
      <c r="BZU91" s="136"/>
      <c r="BZV91" s="136"/>
      <c r="BZW91" s="136"/>
      <c r="BZX91" s="136"/>
      <c r="BZY91" s="136"/>
      <c r="BZZ91" s="136"/>
      <c r="CAA91" s="136"/>
      <c r="CAB91" s="136"/>
      <c r="CAC91" s="136"/>
      <c r="CAD91" s="136"/>
      <c r="CAE91" s="136"/>
      <c r="CAF91" s="136"/>
      <c r="CAG91" s="136"/>
      <c r="CAH91" s="136"/>
      <c r="CAI91" s="136"/>
      <c r="CAJ91" s="136"/>
      <c r="CAK91" s="136"/>
      <c r="CAL91" s="136"/>
      <c r="CAM91" s="136"/>
      <c r="CAN91" s="136"/>
      <c r="CAO91" s="136"/>
      <c r="CAP91" s="136"/>
      <c r="CAQ91" s="136"/>
      <c r="CAR91" s="136"/>
      <c r="CAS91" s="136"/>
      <c r="CAT91" s="136"/>
      <c r="CAU91" s="136"/>
      <c r="CAV91" s="136"/>
      <c r="CAW91" s="136"/>
      <c r="CAX91" s="136"/>
      <c r="CAY91" s="136"/>
      <c r="CAZ91" s="136"/>
      <c r="CBA91" s="136"/>
      <c r="CBB91" s="136"/>
      <c r="CBC91" s="136"/>
      <c r="CBD91" s="136"/>
      <c r="CBE91" s="136"/>
      <c r="CBF91" s="136"/>
      <c r="CBG91" s="136"/>
      <c r="CBH91" s="136"/>
      <c r="CBI91" s="136"/>
      <c r="CBJ91" s="136"/>
      <c r="CBK91" s="136"/>
      <c r="CBL91" s="136"/>
      <c r="CBM91" s="136"/>
      <c r="CBN91" s="136"/>
      <c r="CBO91" s="136"/>
      <c r="CBP91" s="136"/>
      <c r="CBQ91" s="136"/>
      <c r="CBR91" s="136"/>
      <c r="CBS91" s="136"/>
      <c r="CBT91" s="136"/>
      <c r="CBU91" s="136"/>
      <c r="CBV91" s="136"/>
      <c r="CBW91" s="136"/>
      <c r="CBX91" s="136"/>
      <c r="CBY91" s="136"/>
      <c r="CBZ91" s="136"/>
      <c r="CCA91" s="136"/>
      <c r="CCB91" s="136"/>
      <c r="CCC91" s="136"/>
      <c r="CCD91" s="136"/>
      <c r="CCE91" s="136"/>
      <c r="CCF91" s="136"/>
      <c r="CCG91" s="136"/>
      <c r="CCH91" s="136"/>
      <c r="CCI91" s="136"/>
      <c r="CCJ91" s="136"/>
      <c r="CCK91" s="136"/>
      <c r="CCL91" s="136"/>
      <c r="CCM91" s="136"/>
      <c r="CCN91" s="136"/>
      <c r="CCO91" s="136"/>
      <c r="CCP91" s="136"/>
      <c r="CCQ91" s="136"/>
      <c r="CCR91" s="136"/>
      <c r="CCS91" s="136"/>
      <c r="CCT91" s="136"/>
      <c r="CCU91" s="136"/>
      <c r="CCV91" s="136"/>
      <c r="CCW91" s="136"/>
      <c r="CCX91" s="136"/>
      <c r="CCY91" s="136"/>
      <c r="CCZ91" s="136"/>
      <c r="CDA91" s="136"/>
      <c r="CDB91" s="136"/>
      <c r="CDC91" s="136"/>
      <c r="CDD91" s="136"/>
      <c r="CDE91" s="136"/>
      <c r="CDF91" s="136"/>
      <c r="CDG91" s="136"/>
      <c r="CDH91" s="136"/>
      <c r="CDI91" s="136"/>
      <c r="CDJ91" s="136"/>
      <c r="CDK91" s="136"/>
      <c r="CDL91" s="136"/>
      <c r="CDM91" s="136"/>
      <c r="CDN91" s="136"/>
      <c r="CDO91" s="136"/>
      <c r="CDP91" s="136"/>
      <c r="CDQ91" s="136"/>
      <c r="CDR91" s="136"/>
      <c r="CDS91" s="136"/>
      <c r="CDT91" s="136"/>
      <c r="CDU91" s="136"/>
      <c r="CDV91" s="136"/>
      <c r="CDW91" s="136"/>
      <c r="CDX91" s="136"/>
      <c r="CDY91" s="136"/>
      <c r="CDZ91" s="136"/>
      <c r="CEA91" s="136"/>
      <c r="CEB91" s="136"/>
      <c r="CEC91" s="136"/>
      <c r="CED91" s="136"/>
      <c r="CEE91" s="136"/>
      <c r="CEF91" s="136"/>
      <c r="CEG91" s="136"/>
      <c r="CEH91" s="136"/>
      <c r="CEI91" s="136"/>
      <c r="CEJ91" s="136"/>
      <c r="CEK91" s="136"/>
      <c r="CEL91" s="136"/>
      <c r="CEM91" s="136"/>
      <c r="CEN91" s="136"/>
      <c r="CEO91" s="136"/>
      <c r="CEP91" s="136"/>
      <c r="CEQ91" s="136"/>
      <c r="CER91" s="136"/>
      <c r="CES91" s="136"/>
      <c r="CET91" s="136"/>
      <c r="CEU91" s="136"/>
      <c r="CEV91" s="136"/>
      <c r="CEW91" s="136"/>
      <c r="CEX91" s="136"/>
      <c r="CEY91" s="136"/>
      <c r="CEZ91" s="136"/>
      <c r="CFA91" s="136"/>
      <c r="CFB91" s="136"/>
      <c r="CFC91" s="136"/>
      <c r="CFD91" s="136"/>
      <c r="CFE91" s="136"/>
      <c r="CFF91" s="136"/>
      <c r="CFG91" s="136"/>
      <c r="CFH91" s="136"/>
      <c r="CFI91" s="136"/>
      <c r="CFJ91" s="136"/>
      <c r="CFK91" s="136"/>
      <c r="CFL91" s="136"/>
      <c r="CFM91" s="136"/>
      <c r="CFN91" s="136"/>
      <c r="CFO91" s="136"/>
      <c r="CFP91" s="136"/>
      <c r="CFQ91" s="136"/>
      <c r="CFR91" s="136"/>
      <c r="CFS91" s="136"/>
      <c r="CFT91" s="136"/>
      <c r="CFU91" s="136"/>
      <c r="CFV91" s="136"/>
      <c r="CFW91" s="136"/>
      <c r="CFX91" s="136"/>
      <c r="CFY91" s="136"/>
      <c r="CFZ91" s="136"/>
      <c r="CGA91" s="136"/>
      <c r="CGB91" s="136"/>
      <c r="CGC91" s="136"/>
      <c r="CGD91" s="136"/>
      <c r="CGE91" s="136"/>
      <c r="CGF91" s="136"/>
      <c r="CGG91" s="136"/>
      <c r="CGH91" s="136"/>
      <c r="CGI91" s="136"/>
      <c r="CGJ91" s="136"/>
      <c r="CGK91" s="136"/>
      <c r="CGL91" s="136"/>
      <c r="CGM91" s="136"/>
      <c r="CGN91" s="136"/>
      <c r="CGO91" s="136"/>
      <c r="CGP91" s="136"/>
      <c r="CGQ91" s="136"/>
      <c r="CGR91" s="136"/>
      <c r="CGS91" s="136"/>
      <c r="CGT91" s="136"/>
      <c r="CGU91" s="136"/>
      <c r="CGV91" s="136"/>
      <c r="CGW91" s="136"/>
      <c r="CGX91" s="136"/>
      <c r="CGY91" s="136"/>
      <c r="CGZ91" s="136"/>
      <c r="CHA91" s="136"/>
      <c r="CHB91" s="136"/>
      <c r="CHC91" s="136"/>
      <c r="CHD91" s="136"/>
      <c r="CHE91" s="136"/>
      <c r="CHF91" s="136"/>
      <c r="CHG91" s="136"/>
      <c r="CHH91" s="136"/>
      <c r="CHI91" s="136"/>
      <c r="CHJ91" s="136"/>
      <c r="CHK91" s="136"/>
      <c r="CHL91" s="136"/>
      <c r="CHM91" s="136"/>
      <c r="CHN91" s="136"/>
      <c r="CHO91" s="136"/>
      <c r="CHP91" s="136"/>
      <c r="CHQ91" s="136"/>
      <c r="CHR91" s="136"/>
      <c r="CHS91" s="136"/>
      <c r="CHT91" s="136"/>
      <c r="CHU91" s="136"/>
      <c r="CHV91" s="136"/>
      <c r="CHW91" s="136"/>
      <c r="CHX91" s="136"/>
      <c r="CHY91" s="136"/>
      <c r="CHZ91" s="136"/>
      <c r="CIA91" s="136"/>
      <c r="CIB91" s="136"/>
      <c r="CIC91" s="136"/>
      <c r="CID91" s="136"/>
      <c r="CIE91" s="136"/>
      <c r="CIF91" s="136"/>
      <c r="CIG91" s="136"/>
      <c r="CIH91" s="136"/>
      <c r="CII91" s="136"/>
      <c r="CIJ91" s="136"/>
      <c r="CIK91" s="136"/>
      <c r="CIL91" s="136"/>
      <c r="CIM91" s="136"/>
      <c r="CIN91" s="136"/>
      <c r="CIO91" s="136"/>
      <c r="CIP91" s="136"/>
      <c r="CIQ91" s="136"/>
      <c r="CIR91" s="136"/>
      <c r="CIS91" s="136"/>
      <c r="CIT91" s="136"/>
      <c r="CIU91" s="136"/>
      <c r="CIV91" s="136"/>
      <c r="CIW91" s="136"/>
      <c r="CIX91" s="136"/>
      <c r="CIY91" s="136"/>
      <c r="CIZ91" s="136"/>
      <c r="CJA91" s="136"/>
      <c r="CJB91" s="136"/>
      <c r="CJC91" s="136"/>
      <c r="CJD91" s="136"/>
      <c r="CJE91" s="136"/>
      <c r="CJF91" s="136"/>
      <c r="CJG91" s="136"/>
      <c r="CJH91" s="136"/>
      <c r="CJI91" s="136"/>
      <c r="CJJ91" s="136"/>
      <c r="CJK91" s="136"/>
      <c r="CJL91" s="136"/>
      <c r="CJM91" s="136"/>
      <c r="CJN91" s="136"/>
      <c r="CJO91" s="136"/>
      <c r="CJP91" s="136"/>
      <c r="CJQ91" s="136"/>
      <c r="CJR91" s="136"/>
      <c r="CJS91" s="136"/>
      <c r="CJT91" s="136"/>
      <c r="CJU91" s="136"/>
      <c r="CJV91" s="136"/>
      <c r="CJW91" s="136"/>
      <c r="CJX91" s="136"/>
      <c r="CJY91" s="136"/>
      <c r="CJZ91" s="136"/>
      <c r="CKA91" s="136"/>
      <c r="CKB91" s="136"/>
      <c r="CKC91" s="136"/>
      <c r="CKD91" s="136"/>
      <c r="CKE91" s="136"/>
      <c r="CKF91" s="136"/>
      <c r="CKG91" s="136"/>
      <c r="CKH91" s="136"/>
      <c r="CKI91" s="136"/>
      <c r="CKJ91" s="136"/>
      <c r="CKK91" s="136"/>
      <c r="CKL91" s="136"/>
      <c r="CKM91" s="136"/>
      <c r="CKN91" s="136"/>
      <c r="CKO91" s="136"/>
      <c r="CKP91" s="136"/>
      <c r="CKQ91" s="136"/>
      <c r="CKR91" s="136"/>
      <c r="CKS91" s="136"/>
      <c r="CKT91" s="136"/>
      <c r="CKU91" s="136"/>
      <c r="CKV91" s="136"/>
      <c r="CKW91" s="136"/>
      <c r="CKX91" s="136"/>
      <c r="CKY91" s="136"/>
      <c r="CKZ91" s="136"/>
      <c r="CLA91" s="136"/>
      <c r="CLB91" s="136"/>
      <c r="CLC91" s="136"/>
      <c r="CLD91" s="136"/>
      <c r="CLE91" s="136"/>
      <c r="CLF91" s="136"/>
      <c r="CLG91" s="136"/>
      <c r="CLH91" s="136"/>
      <c r="CLI91" s="136"/>
      <c r="CLJ91" s="136"/>
      <c r="CLK91" s="136"/>
      <c r="CLL91" s="136"/>
      <c r="CLM91" s="136"/>
      <c r="CLN91" s="136"/>
      <c r="CLO91" s="136"/>
      <c r="CLP91" s="136"/>
      <c r="CLQ91" s="136"/>
      <c r="CLR91" s="136"/>
      <c r="CLS91" s="136"/>
      <c r="CLT91" s="136"/>
      <c r="CLU91" s="136"/>
      <c r="CLV91" s="136"/>
      <c r="CLW91" s="136"/>
      <c r="CLX91" s="136"/>
      <c r="CLY91" s="136"/>
      <c r="CLZ91" s="136"/>
      <c r="CMA91" s="136"/>
      <c r="CMB91" s="136"/>
      <c r="CMC91" s="136"/>
      <c r="CMD91" s="136"/>
      <c r="CME91" s="136"/>
      <c r="CMF91" s="136"/>
      <c r="CMG91" s="136"/>
      <c r="CMH91" s="136"/>
      <c r="CMI91" s="136"/>
      <c r="CMJ91" s="136"/>
      <c r="CMK91" s="136"/>
      <c r="CML91" s="136"/>
      <c r="CMM91" s="136"/>
      <c r="CMN91" s="136"/>
      <c r="CMO91" s="136"/>
      <c r="CMP91" s="136"/>
      <c r="CMQ91" s="136"/>
      <c r="CMR91" s="136"/>
      <c r="CMS91" s="136"/>
      <c r="CMT91" s="136"/>
      <c r="CMU91" s="136"/>
      <c r="CMV91" s="136"/>
      <c r="CMW91" s="136"/>
      <c r="CMX91" s="136"/>
      <c r="CMY91" s="136"/>
      <c r="CMZ91" s="136"/>
      <c r="CNA91" s="136"/>
      <c r="CNB91" s="136"/>
      <c r="CNC91" s="136"/>
      <c r="CND91" s="136"/>
      <c r="CNE91" s="136"/>
      <c r="CNF91" s="136"/>
      <c r="CNG91" s="136"/>
      <c r="CNH91" s="136"/>
      <c r="CNI91" s="136"/>
      <c r="CNJ91" s="136"/>
      <c r="CNK91" s="136"/>
      <c r="CNL91" s="136"/>
      <c r="CNM91" s="136"/>
      <c r="CNN91" s="136"/>
      <c r="CNO91" s="136"/>
      <c r="CNP91" s="136"/>
      <c r="CNQ91" s="136"/>
      <c r="CNR91" s="136"/>
      <c r="CNS91" s="136"/>
      <c r="CNT91" s="136"/>
      <c r="CNU91" s="136"/>
      <c r="CNV91" s="136"/>
      <c r="CNW91" s="136"/>
    </row>
    <row r="92" spans="1:2415" s="117" customFormat="1" ht="30" x14ac:dyDescent="0.25">
      <c r="A92" s="191" t="s">
        <v>248</v>
      </c>
      <c r="B92" s="185" t="s">
        <v>2</v>
      </c>
      <c r="C92" s="152">
        <v>0</v>
      </c>
      <c r="D92" s="150">
        <f>IFERROR(VLOOKUP(CONCATENATE(H92,"_",C92),Pontok!$A$2:$E$217,5,FALSE),"N/A")</f>
        <v>0</v>
      </c>
      <c r="E92" s="253"/>
      <c r="F92" s="254"/>
      <c r="G92" s="240"/>
      <c r="H92" s="239" t="s">
        <v>333</v>
      </c>
      <c r="I92" s="239"/>
      <c r="J92" s="239"/>
      <c r="K92" s="239"/>
      <c r="L92" s="129"/>
      <c r="M92" s="129"/>
      <c r="N92" s="129"/>
      <c r="EG92" s="136"/>
      <c r="EH92" s="136"/>
      <c r="EI92" s="136"/>
      <c r="EJ92" s="136"/>
      <c r="EK92" s="136"/>
      <c r="EL92" s="136"/>
      <c r="EM92" s="136"/>
      <c r="EN92" s="136"/>
      <c r="EO92" s="136"/>
      <c r="EP92" s="136"/>
      <c r="EQ92" s="136"/>
      <c r="ER92" s="136"/>
      <c r="ES92" s="136"/>
      <c r="ET92" s="136"/>
      <c r="EU92" s="136"/>
      <c r="EV92" s="136"/>
      <c r="EW92" s="136"/>
      <c r="EX92" s="136"/>
      <c r="EY92" s="136"/>
      <c r="EZ92" s="136"/>
      <c r="FA92" s="136"/>
      <c r="FB92" s="136"/>
      <c r="FC92" s="136"/>
      <c r="FD92" s="136"/>
      <c r="FE92" s="136"/>
      <c r="FF92" s="136"/>
      <c r="FG92" s="136"/>
      <c r="FH92" s="136"/>
      <c r="FI92" s="136"/>
      <c r="FJ92" s="136"/>
      <c r="FK92" s="136"/>
      <c r="FL92" s="136"/>
      <c r="FM92" s="136"/>
      <c r="FN92" s="136"/>
      <c r="FO92" s="136"/>
      <c r="FP92" s="136"/>
      <c r="FQ92" s="136"/>
      <c r="FR92" s="136"/>
      <c r="FS92" s="136"/>
      <c r="FT92" s="136"/>
      <c r="FU92" s="136"/>
      <c r="FV92" s="136"/>
      <c r="FW92" s="136"/>
      <c r="FX92" s="136"/>
      <c r="FY92" s="136"/>
      <c r="FZ92" s="136"/>
      <c r="GA92" s="136"/>
      <c r="GB92" s="136"/>
      <c r="GC92" s="136"/>
      <c r="GD92" s="136"/>
      <c r="GE92" s="136"/>
      <c r="GF92" s="136"/>
      <c r="GG92" s="136"/>
      <c r="GH92" s="136"/>
      <c r="GI92" s="136"/>
      <c r="GJ92" s="136"/>
      <c r="GK92" s="136"/>
      <c r="GL92" s="136"/>
      <c r="GM92" s="136"/>
      <c r="GN92" s="136"/>
      <c r="GO92" s="136"/>
      <c r="GP92" s="136"/>
      <c r="GQ92" s="136"/>
      <c r="GR92" s="136"/>
      <c r="GS92" s="136"/>
      <c r="GT92" s="136"/>
      <c r="GU92" s="136"/>
      <c r="GV92" s="136"/>
      <c r="GW92" s="136"/>
      <c r="GX92" s="136"/>
      <c r="GY92" s="136"/>
      <c r="GZ92" s="136"/>
      <c r="HA92" s="136"/>
      <c r="HB92" s="136"/>
      <c r="HC92" s="136"/>
      <c r="HD92" s="136"/>
      <c r="HE92" s="136"/>
      <c r="HF92" s="136"/>
      <c r="HG92" s="136"/>
      <c r="HH92" s="136"/>
      <c r="HI92" s="136"/>
      <c r="HJ92" s="136"/>
      <c r="HK92" s="136"/>
      <c r="HL92" s="136"/>
      <c r="HM92" s="136"/>
      <c r="HN92" s="136"/>
      <c r="HO92" s="136"/>
      <c r="HP92" s="136"/>
      <c r="HQ92" s="136"/>
      <c r="HR92" s="136"/>
      <c r="HS92" s="136"/>
      <c r="HT92" s="136"/>
      <c r="HU92" s="136"/>
      <c r="HV92" s="136"/>
      <c r="HW92" s="136"/>
      <c r="HX92" s="136"/>
      <c r="HY92" s="136"/>
      <c r="HZ92" s="136"/>
      <c r="IA92" s="136"/>
      <c r="IB92" s="136"/>
      <c r="IC92" s="136"/>
      <c r="ID92" s="136"/>
      <c r="IE92" s="136"/>
      <c r="IF92" s="136"/>
      <c r="IG92" s="136"/>
      <c r="IH92" s="136"/>
      <c r="II92" s="136"/>
      <c r="IJ92" s="136"/>
      <c r="IK92" s="136"/>
      <c r="IL92" s="136"/>
      <c r="IM92" s="136"/>
      <c r="IN92" s="136"/>
      <c r="IO92" s="136"/>
      <c r="IP92" s="136"/>
      <c r="IQ92" s="136"/>
      <c r="IR92" s="136"/>
      <c r="IS92" s="136"/>
      <c r="IT92" s="136"/>
      <c r="IU92" s="136"/>
      <c r="IV92" s="136"/>
      <c r="IW92" s="136"/>
      <c r="IX92" s="136"/>
      <c r="IY92" s="136"/>
      <c r="IZ92" s="136"/>
      <c r="JA92" s="136"/>
      <c r="JB92" s="136"/>
      <c r="JC92" s="136"/>
      <c r="JD92" s="136"/>
      <c r="JE92" s="136"/>
      <c r="JF92" s="136"/>
      <c r="JG92" s="136"/>
      <c r="JH92" s="136"/>
      <c r="JI92" s="136"/>
      <c r="JJ92" s="136"/>
      <c r="JK92" s="136"/>
      <c r="JL92" s="136"/>
      <c r="JM92" s="136"/>
      <c r="JN92" s="136"/>
      <c r="JO92" s="136"/>
      <c r="JP92" s="136"/>
      <c r="JQ92" s="136"/>
      <c r="JR92" s="136"/>
      <c r="JS92" s="136"/>
      <c r="JT92" s="136"/>
      <c r="JU92" s="136"/>
      <c r="JV92" s="136"/>
      <c r="JW92" s="136"/>
      <c r="JX92" s="136"/>
      <c r="JY92" s="136"/>
      <c r="JZ92" s="136"/>
      <c r="KA92" s="136"/>
      <c r="KB92" s="136"/>
      <c r="KC92" s="136"/>
      <c r="KD92" s="136"/>
      <c r="KE92" s="136"/>
      <c r="KF92" s="136"/>
      <c r="KG92" s="136"/>
      <c r="KH92" s="136"/>
      <c r="KI92" s="136"/>
      <c r="KJ92" s="136"/>
      <c r="KK92" s="136"/>
      <c r="KL92" s="136"/>
      <c r="KM92" s="136"/>
      <c r="KN92" s="136"/>
      <c r="KO92" s="136"/>
      <c r="KP92" s="136"/>
      <c r="KQ92" s="136"/>
      <c r="KR92" s="136"/>
      <c r="KS92" s="136"/>
      <c r="KT92" s="136"/>
      <c r="KU92" s="136"/>
      <c r="KV92" s="136"/>
      <c r="KW92" s="136"/>
      <c r="KX92" s="136"/>
      <c r="KY92" s="136"/>
      <c r="KZ92" s="136"/>
      <c r="LA92" s="136"/>
      <c r="LB92" s="136"/>
      <c r="LC92" s="136"/>
      <c r="LD92" s="136"/>
      <c r="LE92" s="136"/>
      <c r="LF92" s="136"/>
      <c r="LG92" s="136"/>
      <c r="LH92" s="136"/>
      <c r="LI92" s="136"/>
      <c r="LJ92" s="136"/>
      <c r="LK92" s="136"/>
      <c r="LL92" s="136"/>
      <c r="LM92" s="136"/>
      <c r="LN92" s="136"/>
      <c r="LO92" s="136"/>
      <c r="LP92" s="136"/>
      <c r="LQ92" s="136"/>
      <c r="LR92" s="136"/>
      <c r="LS92" s="136"/>
      <c r="LT92" s="136"/>
      <c r="LU92" s="136"/>
      <c r="LV92" s="136"/>
      <c r="LW92" s="136"/>
      <c r="LX92" s="136"/>
      <c r="LY92" s="136"/>
      <c r="LZ92" s="136"/>
      <c r="MA92" s="136"/>
      <c r="MB92" s="136"/>
      <c r="MC92" s="136"/>
      <c r="MD92" s="136"/>
      <c r="ME92" s="136"/>
      <c r="MF92" s="136"/>
      <c r="MG92" s="136"/>
      <c r="MH92" s="136"/>
      <c r="MI92" s="136"/>
      <c r="MJ92" s="136"/>
      <c r="MK92" s="136"/>
      <c r="ML92" s="136"/>
      <c r="MM92" s="136"/>
      <c r="MN92" s="136"/>
      <c r="MO92" s="136"/>
      <c r="MP92" s="136"/>
      <c r="MQ92" s="136"/>
      <c r="MR92" s="136"/>
      <c r="MS92" s="136"/>
      <c r="MT92" s="136"/>
      <c r="MU92" s="136"/>
      <c r="MV92" s="136"/>
      <c r="MW92" s="136"/>
      <c r="MX92" s="136"/>
      <c r="MY92" s="136"/>
      <c r="MZ92" s="136"/>
      <c r="NA92" s="136"/>
      <c r="NB92" s="136"/>
      <c r="NC92" s="136"/>
      <c r="ND92" s="136"/>
      <c r="NE92" s="136"/>
      <c r="NF92" s="136"/>
      <c r="NG92" s="136"/>
      <c r="NH92" s="136"/>
      <c r="NI92" s="136"/>
      <c r="NJ92" s="136"/>
      <c r="NK92" s="136"/>
      <c r="NL92" s="136"/>
      <c r="NM92" s="136"/>
      <c r="NN92" s="136"/>
      <c r="NO92" s="136"/>
      <c r="NP92" s="136"/>
      <c r="NQ92" s="136"/>
      <c r="NR92" s="136"/>
      <c r="NS92" s="136"/>
      <c r="NT92" s="136"/>
      <c r="NU92" s="136"/>
      <c r="NV92" s="136"/>
      <c r="NW92" s="136"/>
      <c r="NX92" s="136"/>
      <c r="NY92" s="136"/>
      <c r="NZ92" s="136"/>
      <c r="OA92" s="136"/>
      <c r="OB92" s="136"/>
      <c r="OC92" s="136"/>
      <c r="OD92" s="136"/>
      <c r="OE92" s="136"/>
      <c r="OF92" s="136"/>
      <c r="OG92" s="136"/>
      <c r="OH92" s="136"/>
      <c r="OI92" s="136"/>
      <c r="OJ92" s="136"/>
      <c r="OK92" s="136"/>
      <c r="OL92" s="136"/>
      <c r="OM92" s="136"/>
      <c r="ON92" s="136"/>
      <c r="OO92" s="136"/>
      <c r="OP92" s="136"/>
      <c r="OQ92" s="136"/>
      <c r="OR92" s="136"/>
      <c r="OS92" s="136"/>
      <c r="OT92" s="136"/>
      <c r="OU92" s="136"/>
      <c r="OV92" s="136"/>
      <c r="OW92" s="136"/>
      <c r="OX92" s="136"/>
      <c r="OY92" s="136"/>
      <c r="OZ92" s="136"/>
      <c r="PA92" s="136"/>
      <c r="PB92" s="136"/>
      <c r="PC92" s="136"/>
      <c r="PD92" s="136"/>
      <c r="PE92" s="136"/>
      <c r="PF92" s="136"/>
      <c r="PG92" s="136"/>
      <c r="PH92" s="136"/>
      <c r="PI92" s="136"/>
      <c r="PJ92" s="136"/>
      <c r="PK92" s="136"/>
      <c r="PL92" s="136"/>
      <c r="PM92" s="136"/>
      <c r="PN92" s="136"/>
      <c r="PO92" s="136"/>
      <c r="PP92" s="136"/>
      <c r="PQ92" s="136"/>
      <c r="PR92" s="136"/>
      <c r="PS92" s="136"/>
      <c r="PT92" s="136"/>
      <c r="PU92" s="136"/>
      <c r="PV92" s="136"/>
      <c r="PW92" s="136"/>
      <c r="PX92" s="136"/>
      <c r="PY92" s="136"/>
      <c r="PZ92" s="136"/>
      <c r="QA92" s="136"/>
      <c r="QB92" s="136"/>
      <c r="QC92" s="136"/>
      <c r="QD92" s="136"/>
      <c r="QE92" s="136"/>
      <c r="QF92" s="136"/>
      <c r="QG92" s="136"/>
      <c r="QH92" s="136"/>
      <c r="QI92" s="136"/>
      <c r="QJ92" s="136"/>
      <c r="QK92" s="136"/>
      <c r="QL92" s="136"/>
      <c r="QM92" s="136"/>
      <c r="QN92" s="136"/>
      <c r="QO92" s="136"/>
      <c r="QP92" s="136"/>
      <c r="QQ92" s="136"/>
      <c r="QR92" s="136"/>
      <c r="QS92" s="136"/>
      <c r="QT92" s="136"/>
      <c r="QU92" s="136"/>
      <c r="QV92" s="136"/>
      <c r="QW92" s="136"/>
      <c r="QX92" s="136"/>
      <c r="QY92" s="136"/>
      <c r="QZ92" s="136"/>
      <c r="RA92" s="136"/>
      <c r="RB92" s="136"/>
      <c r="RC92" s="136"/>
      <c r="RD92" s="136"/>
      <c r="RE92" s="136"/>
      <c r="RF92" s="136"/>
      <c r="RG92" s="136"/>
      <c r="RH92" s="136"/>
      <c r="RI92" s="136"/>
      <c r="RJ92" s="136"/>
      <c r="RK92" s="136"/>
      <c r="RL92" s="136"/>
      <c r="RM92" s="136"/>
      <c r="RN92" s="136"/>
      <c r="RO92" s="136"/>
      <c r="RP92" s="136"/>
      <c r="RQ92" s="136"/>
      <c r="RR92" s="136"/>
      <c r="RS92" s="136"/>
      <c r="RT92" s="136"/>
      <c r="RU92" s="136"/>
      <c r="RV92" s="136"/>
      <c r="RW92" s="136"/>
      <c r="RX92" s="136"/>
      <c r="RY92" s="136"/>
      <c r="RZ92" s="136"/>
      <c r="SA92" s="136"/>
      <c r="SB92" s="136"/>
      <c r="SC92" s="136"/>
      <c r="SD92" s="136"/>
      <c r="SE92" s="136"/>
      <c r="SF92" s="136"/>
      <c r="SG92" s="136"/>
      <c r="SH92" s="136"/>
      <c r="SI92" s="136"/>
      <c r="SJ92" s="136"/>
      <c r="SK92" s="136"/>
      <c r="SL92" s="136"/>
      <c r="SM92" s="136"/>
      <c r="SN92" s="136"/>
      <c r="SO92" s="136"/>
      <c r="SP92" s="136"/>
      <c r="SQ92" s="136"/>
      <c r="SR92" s="136"/>
      <c r="SS92" s="136"/>
      <c r="ST92" s="136"/>
      <c r="SU92" s="136"/>
      <c r="SV92" s="136"/>
      <c r="SW92" s="136"/>
      <c r="SX92" s="136"/>
      <c r="SY92" s="136"/>
      <c r="SZ92" s="136"/>
      <c r="TA92" s="136"/>
      <c r="TB92" s="136"/>
      <c r="TC92" s="136"/>
      <c r="TD92" s="136"/>
      <c r="TE92" s="136"/>
      <c r="TF92" s="136"/>
      <c r="TG92" s="136"/>
      <c r="TH92" s="136"/>
      <c r="TI92" s="136"/>
      <c r="TJ92" s="136"/>
      <c r="TK92" s="136"/>
      <c r="TL92" s="136"/>
      <c r="TM92" s="136"/>
      <c r="TN92" s="136"/>
      <c r="TO92" s="136"/>
      <c r="TP92" s="136"/>
      <c r="TQ92" s="136"/>
      <c r="TR92" s="136"/>
      <c r="TS92" s="136"/>
      <c r="TT92" s="136"/>
      <c r="TU92" s="136"/>
      <c r="TV92" s="136"/>
      <c r="TW92" s="136"/>
      <c r="TX92" s="136"/>
      <c r="TY92" s="136"/>
      <c r="TZ92" s="136"/>
      <c r="UA92" s="136"/>
      <c r="UB92" s="136"/>
      <c r="UC92" s="136"/>
      <c r="UD92" s="136"/>
      <c r="UE92" s="136"/>
      <c r="UF92" s="136"/>
      <c r="UG92" s="136"/>
      <c r="UH92" s="136"/>
      <c r="UI92" s="136"/>
      <c r="UJ92" s="136"/>
      <c r="UK92" s="136"/>
      <c r="UL92" s="136"/>
      <c r="UM92" s="136"/>
      <c r="UN92" s="136"/>
      <c r="UO92" s="136"/>
      <c r="UP92" s="136"/>
      <c r="UQ92" s="136"/>
      <c r="UR92" s="136"/>
      <c r="US92" s="136"/>
      <c r="UT92" s="136"/>
      <c r="UU92" s="136"/>
      <c r="UV92" s="136"/>
      <c r="UW92" s="136"/>
      <c r="UX92" s="136"/>
      <c r="UY92" s="136"/>
      <c r="UZ92" s="136"/>
      <c r="VA92" s="136"/>
      <c r="VB92" s="136"/>
      <c r="VC92" s="136"/>
      <c r="VD92" s="136"/>
      <c r="VE92" s="136"/>
      <c r="VF92" s="136"/>
      <c r="VG92" s="136"/>
      <c r="VH92" s="136"/>
      <c r="VI92" s="136"/>
      <c r="VJ92" s="136"/>
      <c r="VK92" s="136"/>
      <c r="VL92" s="136"/>
      <c r="VM92" s="136"/>
      <c r="VN92" s="136"/>
      <c r="VO92" s="136"/>
      <c r="VP92" s="136"/>
      <c r="VQ92" s="136"/>
      <c r="VR92" s="136"/>
      <c r="VS92" s="136"/>
      <c r="VT92" s="136"/>
      <c r="VU92" s="136"/>
      <c r="VV92" s="136"/>
      <c r="VW92" s="136"/>
      <c r="VX92" s="136"/>
      <c r="VY92" s="136"/>
      <c r="VZ92" s="136"/>
      <c r="WA92" s="136"/>
      <c r="WB92" s="136"/>
      <c r="WC92" s="136"/>
      <c r="WD92" s="136"/>
      <c r="WE92" s="136"/>
      <c r="WF92" s="136"/>
      <c r="WG92" s="136"/>
      <c r="WH92" s="136"/>
      <c r="WI92" s="136"/>
      <c r="WJ92" s="136"/>
      <c r="WK92" s="136"/>
      <c r="WL92" s="136"/>
      <c r="WM92" s="136"/>
      <c r="WN92" s="136"/>
      <c r="WO92" s="136"/>
      <c r="WP92" s="136"/>
      <c r="WQ92" s="136"/>
      <c r="WR92" s="136"/>
      <c r="WS92" s="136"/>
      <c r="WT92" s="136"/>
      <c r="WU92" s="136"/>
      <c r="WV92" s="136"/>
      <c r="WW92" s="136"/>
      <c r="WX92" s="136"/>
      <c r="WY92" s="136"/>
      <c r="WZ92" s="136"/>
      <c r="XA92" s="136"/>
      <c r="XB92" s="136"/>
      <c r="XC92" s="136"/>
      <c r="XD92" s="136"/>
      <c r="XE92" s="136"/>
      <c r="XF92" s="136"/>
      <c r="XG92" s="136"/>
      <c r="XH92" s="136"/>
      <c r="XI92" s="136"/>
      <c r="XJ92" s="136"/>
      <c r="XK92" s="136"/>
      <c r="XL92" s="136"/>
      <c r="XM92" s="136"/>
      <c r="XN92" s="136"/>
      <c r="XO92" s="136"/>
      <c r="XP92" s="136"/>
      <c r="XQ92" s="136"/>
      <c r="XR92" s="136"/>
      <c r="XS92" s="136"/>
      <c r="XT92" s="136"/>
      <c r="XU92" s="136"/>
      <c r="XV92" s="136"/>
      <c r="XW92" s="136"/>
      <c r="XX92" s="136"/>
      <c r="XY92" s="136"/>
      <c r="XZ92" s="136"/>
      <c r="YA92" s="136"/>
      <c r="YB92" s="136"/>
      <c r="YC92" s="136"/>
      <c r="YD92" s="136"/>
      <c r="YE92" s="136"/>
      <c r="YF92" s="136"/>
      <c r="YG92" s="136"/>
      <c r="YH92" s="136"/>
      <c r="YI92" s="136"/>
      <c r="YJ92" s="136"/>
      <c r="YK92" s="136"/>
      <c r="YL92" s="136"/>
      <c r="YM92" s="136"/>
      <c r="YN92" s="136"/>
      <c r="YO92" s="136"/>
      <c r="YP92" s="136"/>
      <c r="YQ92" s="136"/>
      <c r="YR92" s="136"/>
      <c r="YS92" s="136"/>
      <c r="YT92" s="136"/>
      <c r="YU92" s="136"/>
      <c r="YV92" s="136"/>
      <c r="YW92" s="136"/>
      <c r="YX92" s="136"/>
      <c r="YY92" s="136"/>
      <c r="YZ92" s="136"/>
      <c r="ZA92" s="136"/>
      <c r="ZB92" s="136"/>
      <c r="ZC92" s="136"/>
      <c r="ZD92" s="136"/>
      <c r="ZE92" s="136"/>
      <c r="ZF92" s="136"/>
      <c r="ZG92" s="136"/>
      <c r="ZH92" s="136"/>
      <c r="ZI92" s="136"/>
      <c r="ZJ92" s="136"/>
      <c r="ZK92" s="136"/>
      <c r="ZL92" s="136"/>
      <c r="ZM92" s="136"/>
      <c r="ZN92" s="136"/>
      <c r="ZO92" s="136"/>
      <c r="ZP92" s="136"/>
      <c r="ZQ92" s="136"/>
      <c r="ZR92" s="136"/>
      <c r="ZS92" s="136"/>
      <c r="ZT92" s="136"/>
      <c r="ZU92" s="136"/>
      <c r="ZV92" s="136"/>
      <c r="ZW92" s="136"/>
      <c r="ZX92" s="136"/>
      <c r="ZY92" s="136"/>
      <c r="ZZ92" s="136"/>
      <c r="AAA92" s="136"/>
      <c r="AAB92" s="136"/>
      <c r="AAC92" s="136"/>
      <c r="AAD92" s="136"/>
      <c r="AAE92" s="136"/>
      <c r="AAF92" s="136"/>
      <c r="AAG92" s="136"/>
      <c r="AAH92" s="136"/>
      <c r="AAI92" s="136"/>
      <c r="AAJ92" s="136"/>
      <c r="AAK92" s="136"/>
      <c r="AAL92" s="136"/>
      <c r="AAM92" s="136"/>
      <c r="AAN92" s="136"/>
      <c r="AAO92" s="136"/>
      <c r="AAP92" s="136"/>
      <c r="AAQ92" s="136"/>
      <c r="AAR92" s="136"/>
      <c r="AAS92" s="136"/>
      <c r="AAT92" s="136"/>
      <c r="AAU92" s="136"/>
      <c r="AAV92" s="136"/>
      <c r="AAW92" s="136"/>
      <c r="AAX92" s="136"/>
      <c r="AAY92" s="136"/>
      <c r="AAZ92" s="136"/>
      <c r="ABA92" s="136"/>
      <c r="ABB92" s="136"/>
      <c r="ABC92" s="136"/>
      <c r="ABD92" s="136"/>
      <c r="ABE92" s="136"/>
      <c r="ABF92" s="136"/>
      <c r="ABG92" s="136"/>
      <c r="ABH92" s="136"/>
      <c r="ABI92" s="136"/>
      <c r="ABJ92" s="136"/>
      <c r="ABK92" s="136"/>
      <c r="ABL92" s="136"/>
      <c r="ABM92" s="136"/>
      <c r="ABN92" s="136"/>
      <c r="ABO92" s="136"/>
      <c r="ABP92" s="136"/>
      <c r="ABQ92" s="136"/>
      <c r="ABR92" s="136"/>
      <c r="ABS92" s="136"/>
      <c r="ABT92" s="136"/>
      <c r="ABU92" s="136"/>
      <c r="ABV92" s="136"/>
      <c r="ABW92" s="136"/>
      <c r="ABX92" s="136"/>
      <c r="ABY92" s="136"/>
      <c r="ABZ92" s="136"/>
      <c r="ACA92" s="136"/>
      <c r="ACB92" s="136"/>
      <c r="ACC92" s="136"/>
      <c r="ACD92" s="136"/>
      <c r="ACE92" s="136"/>
      <c r="ACF92" s="136"/>
      <c r="ACG92" s="136"/>
      <c r="ACH92" s="136"/>
      <c r="ACI92" s="136"/>
      <c r="ACJ92" s="136"/>
      <c r="ACK92" s="136"/>
      <c r="ACL92" s="136"/>
      <c r="ACM92" s="136"/>
      <c r="ACN92" s="136"/>
      <c r="ACO92" s="136"/>
      <c r="ACP92" s="136"/>
      <c r="ACQ92" s="136"/>
      <c r="ACR92" s="136"/>
      <c r="ACS92" s="136"/>
      <c r="ACT92" s="136"/>
      <c r="ACU92" s="136"/>
      <c r="ACV92" s="136"/>
      <c r="ACW92" s="136"/>
      <c r="ACX92" s="136"/>
      <c r="ACY92" s="136"/>
      <c r="ACZ92" s="136"/>
      <c r="ADA92" s="136"/>
      <c r="ADB92" s="136"/>
      <c r="ADC92" s="136"/>
      <c r="ADD92" s="136"/>
      <c r="ADE92" s="136"/>
      <c r="ADF92" s="136"/>
      <c r="ADG92" s="136"/>
      <c r="ADH92" s="136"/>
      <c r="ADI92" s="136"/>
      <c r="ADJ92" s="136"/>
      <c r="ADK92" s="136"/>
      <c r="ADL92" s="136"/>
      <c r="ADM92" s="136"/>
      <c r="ADN92" s="136"/>
      <c r="ADO92" s="136"/>
      <c r="ADP92" s="136"/>
      <c r="ADQ92" s="136"/>
      <c r="ADR92" s="136"/>
      <c r="ADS92" s="136"/>
      <c r="ADT92" s="136"/>
      <c r="ADU92" s="136"/>
      <c r="ADV92" s="136"/>
      <c r="ADW92" s="136"/>
      <c r="ADX92" s="136"/>
      <c r="ADY92" s="136"/>
      <c r="ADZ92" s="136"/>
      <c r="AEA92" s="136"/>
      <c r="AEB92" s="136"/>
      <c r="AEC92" s="136"/>
      <c r="AED92" s="136"/>
      <c r="AEE92" s="136"/>
      <c r="AEF92" s="136"/>
      <c r="AEG92" s="136"/>
      <c r="AEH92" s="136"/>
      <c r="AEI92" s="136"/>
      <c r="AEJ92" s="136"/>
      <c r="AEK92" s="136"/>
      <c r="AEL92" s="136"/>
      <c r="AEM92" s="136"/>
      <c r="AEN92" s="136"/>
      <c r="AEO92" s="136"/>
      <c r="AEP92" s="136"/>
      <c r="AEQ92" s="136"/>
      <c r="AER92" s="136"/>
      <c r="AES92" s="136"/>
      <c r="AET92" s="136"/>
      <c r="AEU92" s="136"/>
      <c r="AEV92" s="136"/>
      <c r="AEW92" s="136"/>
      <c r="AEX92" s="136"/>
      <c r="AEY92" s="136"/>
      <c r="AEZ92" s="136"/>
      <c r="AFA92" s="136"/>
      <c r="AFB92" s="136"/>
      <c r="AFC92" s="136"/>
      <c r="AFD92" s="136"/>
      <c r="AFE92" s="136"/>
      <c r="AFF92" s="136"/>
      <c r="AFG92" s="136"/>
      <c r="AFH92" s="136"/>
      <c r="AFI92" s="136"/>
      <c r="AFJ92" s="136"/>
      <c r="AFK92" s="136"/>
      <c r="AFL92" s="136"/>
      <c r="AFM92" s="136"/>
      <c r="AFN92" s="136"/>
      <c r="AFO92" s="136"/>
      <c r="AFP92" s="136"/>
      <c r="AFQ92" s="136"/>
      <c r="AFR92" s="136"/>
      <c r="AFS92" s="136"/>
      <c r="AFT92" s="136"/>
      <c r="AFU92" s="136"/>
      <c r="AFV92" s="136"/>
      <c r="AFW92" s="136"/>
      <c r="AFX92" s="136"/>
      <c r="AFY92" s="136"/>
      <c r="AFZ92" s="136"/>
      <c r="AGA92" s="136"/>
      <c r="AGB92" s="136"/>
      <c r="AGC92" s="136"/>
      <c r="AGD92" s="136"/>
      <c r="AGE92" s="136"/>
      <c r="AGF92" s="136"/>
      <c r="AGG92" s="136"/>
      <c r="AGH92" s="136"/>
      <c r="AGI92" s="136"/>
      <c r="AGJ92" s="136"/>
      <c r="AGK92" s="136"/>
      <c r="AGL92" s="136"/>
      <c r="AGM92" s="136"/>
      <c r="AGN92" s="136"/>
      <c r="AGO92" s="136"/>
      <c r="AGP92" s="136"/>
      <c r="AGQ92" s="136"/>
      <c r="AGR92" s="136"/>
      <c r="AGS92" s="136"/>
      <c r="AGT92" s="136"/>
      <c r="AGU92" s="136"/>
      <c r="AGV92" s="136"/>
      <c r="AGW92" s="136"/>
      <c r="AGX92" s="136"/>
      <c r="AGY92" s="136"/>
      <c r="AGZ92" s="136"/>
      <c r="AHA92" s="136"/>
      <c r="AHB92" s="136"/>
      <c r="AHC92" s="136"/>
      <c r="AHD92" s="136"/>
      <c r="AHE92" s="136"/>
      <c r="AHF92" s="136"/>
      <c r="AHG92" s="136"/>
      <c r="AHH92" s="136"/>
      <c r="AHI92" s="136"/>
      <c r="AHJ92" s="136"/>
      <c r="AHK92" s="136"/>
      <c r="AHL92" s="136"/>
      <c r="AHM92" s="136"/>
      <c r="AHN92" s="136"/>
      <c r="AHO92" s="136"/>
      <c r="AHP92" s="136"/>
      <c r="AHQ92" s="136"/>
      <c r="AHR92" s="136"/>
      <c r="AHS92" s="136"/>
      <c r="AHT92" s="136"/>
      <c r="AHU92" s="136"/>
      <c r="AHV92" s="136"/>
      <c r="AHW92" s="136"/>
      <c r="AHX92" s="136"/>
      <c r="AHY92" s="136"/>
      <c r="AHZ92" s="136"/>
      <c r="AIA92" s="136"/>
      <c r="AIB92" s="136"/>
      <c r="AIC92" s="136"/>
      <c r="AID92" s="136"/>
      <c r="AIE92" s="136"/>
      <c r="AIF92" s="136"/>
      <c r="AIG92" s="136"/>
      <c r="AIH92" s="136"/>
      <c r="AII92" s="136"/>
      <c r="AIJ92" s="136"/>
      <c r="AIK92" s="136"/>
      <c r="AIL92" s="136"/>
      <c r="AIM92" s="136"/>
      <c r="AIN92" s="136"/>
      <c r="AIO92" s="136"/>
      <c r="AIP92" s="136"/>
      <c r="AIQ92" s="136"/>
      <c r="AIR92" s="136"/>
      <c r="AIS92" s="136"/>
      <c r="AIT92" s="136"/>
      <c r="AIU92" s="136"/>
      <c r="AIV92" s="136"/>
      <c r="AIW92" s="136"/>
      <c r="AIX92" s="136"/>
      <c r="AIY92" s="136"/>
      <c r="AIZ92" s="136"/>
      <c r="AJA92" s="136"/>
      <c r="AJB92" s="136"/>
      <c r="AJC92" s="136"/>
      <c r="AJD92" s="136"/>
      <c r="AJE92" s="136"/>
      <c r="AJF92" s="136"/>
      <c r="AJG92" s="136"/>
      <c r="AJH92" s="136"/>
      <c r="AJI92" s="136"/>
      <c r="AJJ92" s="136"/>
      <c r="AJK92" s="136"/>
      <c r="AJL92" s="136"/>
      <c r="AJM92" s="136"/>
      <c r="AJN92" s="136"/>
      <c r="AJO92" s="136"/>
      <c r="AJP92" s="136"/>
      <c r="AJQ92" s="136"/>
      <c r="AJR92" s="136"/>
      <c r="AJS92" s="136"/>
      <c r="AJT92" s="136"/>
      <c r="AJU92" s="136"/>
      <c r="AJV92" s="136"/>
      <c r="AJW92" s="136"/>
      <c r="AJX92" s="136"/>
      <c r="AJY92" s="136"/>
      <c r="AJZ92" s="136"/>
      <c r="AKA92" s="136"/>
      <c r="AKB92" s="136"/>
      <c r="AKC92" s="136"/>
      <c r="AKD92" s="136"/>
      <c r="AKE92" s="136"/>
      <c r="AKF92" s="136"/>
      <c r="AKG92" s="136"/>
      <c r="AKH92" s="136"/>
      <c r="AKI92" s="136"/>
      <c r="AKJ92" s="136"/>
      <c r="AKK92" s="136"/>
      <c r="AKL92" s="136"/>
      <c r="AKM92" s="136"/>
      <c r="AKN92" s="136"/>
      <c r="AKO92" s="136"/>
      <c r="AKP92" s="136"/>
      <c r="AKQ92" s="136"/>
      <c r="AKR92" s="136"/>
      <c r="AKS92" s="136"/>
      <c r="AKT92" s="136"/>
      <c r="AKU92" s="136"/>
      <c r="AKV92" s="136"/>
      <c r="AKW92" s="136"/>
      <c r="AKX92" s="136"/>
      <c r="AKY92" s="136"/>
      <c r="AKZ92" s="136"/>
      <c r="ALA92" s="136"/>
      <c r="ALB92" s="136"/>
      <c r="ALC92" s="136"/>
      <c r="ALD92" s="136"/>
      <c r="ALE92" s="136"/>
      <c r="ALF92" s="136"/>
      <c r="ALG92" s="136"/>
      <c r="ALH92" s="136"/>
      <c r="ALI92" s="136"/>
      <c r="ALJ92" s="136"/>
      <c r="ALK92" s="136"/>
      <c r="ALL92" s="136"/>
      <c r="ALM92" s="136"/>
      <c r="ALN92" s="136"/>
      <c r="ALO92" s="136"/>
      <c r="ALP92" s="136"/>
      <c r="ALQ92" s="136"/>
      <c r="ALR92" s="136"/>
      <c r="ALS92" s="136"/>
      <c r="ALT92" s="136"/>
      <c r="ALU92" s="136"/>
      <c r="ALV92" s="136"/>
      <c r="ALW92" s="136"/>
      <c r="ALX92" s="136"/>
      <c r="ALY92" s="136"/>
      <c r="ALZ92" s="136"/>
      <c r="AMA92" s="136"/>
      <c r="AMB92" s="136"/>
      <c r="AMC92" s="136"/>
      <c r="AMD92" s="136"/>
      <c r="AME92" s="136"/>
      <c r="AMF92" s="136"/>
      <c r="AMG92" s="136"/>
      <c r="AMH92" s="136"/>
      <c r="AMI92" s="136"/>
      <c r="AMJ92" s="136"/>
      <c r="AMK92" s="136"/>
      <c r="AML92" s="136"/>
      <c r="AMM92" s="136"/>
      <c r="AMN92" s="136"/>
      <c r="AMO92" s="136"/>
      <c r="AMP92" s="136"/>
      <c r="AMQ92" s="136"/>
      <c r="AMR92" s="136"/>
      <c r="AMS92" s="136"/>
      <c r="AMT92" s="136"/>
      <c r="AMU92" s="136"/>
      <c r="AMV92" s="136"/>
      <c r="AMW92" s="136"/>
      <c r="AMX92" s="136"/>
      <c r="AMY92" s="136"/>
      <c r="AMZ92" s="136"/>
      <c r="ANA92" s="136"/>
      <c r="ANB92" s="136"/>
      <c r="ANC92" s="136"/>
      <c r="AND92" s="136"/>
      <c r="ANE92" s="136"/>
      <c r="ANF92" s="136"/>
      <c r="ANG92" s="136"/>
      <c r="ANH92" s="136"/>
      <c r="ANI92" s="136"/>
      <c r="ANJ92" s="136"/>
      <c r="ANK92" s="136"/>
      <c r="ANL92" s="136"/>
      <c r="ANM92" s="136"/>
      <c r="ANN92" s="136"/>
      <c r="ANO92" s="136"/>
      <c r="ANP92" s="136"/>
      <c r="ANQ92" s="136"/>
      <c r="ANR92" s="136"/>
      <c r="ANS92" s="136"/>
      <c r="ANT92" s="136"/>
      <c r="ANU92" s="136"/>
      <c r="ANV92" s="136"/>
      <c r="ANW92" s="136"/>
      <c r="ANX92" s="136"/>
      <c r="ANY92" s="136"/>
      <c r="ANZ92" s="136"/>
      <c r="AOA92" s="136"/>
      <c r="AOB92" s="136"/>
      <c r="AOC92" s="136"/>
      <c r="AOD92" s="136"/>
      <c r="AOE92" s="136"/>
      <c r="AOF92" s="136"/>
      <c r="AOG92" s="136"/>
      <c r="AOH92" s="136"/>
      <c r="AOI92" s="136"/>
      <c r="AOJ92" s="136"/>
      <c r="AOK92" s="136"/>
      <c r="AOL92" s="136"/>
      <c r="AOM92" s="136"/>
      <c r="AON92" s="136"/>
      <c r="AOO92" s="136"/>
      <c r="AOP92" s="136"/>
      <c r="AOQ92" s="136"/>
      <c r="AOR92" s="136"/>
      <c r="AOS92" s="136"/>
      <c r="AOT92" s="136"/>
      <c r="AOU92" s="136"/>
      <c r="AOV92" s="136"/>
      <c r="AOW92" s="136"/>
      <c r="AOX92" s="136"/>
      <c r="AOY92" s="136"/>
      <c r="AOZ92" s="136"/>
      <c r="APA92" s="136"/>
      <c r="APB92" s="136"/>
      <c r="APC92" s="136"/>
      <c r="APD92" s="136"/>
      <c r="APE92" s="136"/>
      <c r="APF92" s="136"/>
      <c r="APG92" s="136"/>
      <c r="APH92" s="136"/>
      <c r="API92" s="136"/>
      <c r="APJ92" s="136"/>
      <c r="APK92" s="136"/>
      <c r="APL92" s="136"/>
      <c r="APM92" s="136"/>
      <c r="APN92" s="136"/>
      <c r="APO92" s="136"/>
      <c r="APP92" s="136"/>
      <c r="APQ92" s="136"/>
      <c r="APR92" s="136"/>
      <c r="APS92" s="136"/>
      <c r="APT92" s="136"/>
      <c r="APU92" s="136"/>
      <c r="APV92" s="136"/>
      <c r="APW92" s="136"/>
      <c r="APX92" s="136"/>
      <c r="APY92" s="136"/>
      <c r="APZ92" s="136"/>
      <c r="AQA92" s="136"/>
      <c r="AQB92" s="136"/>
      <c r="AQC92" s="136"/>
      <c r="AQD92" s="136"/>
      <c r="AQE92" s="136"/>
      <c r="AQF92" s="136"/>
      <c r="AQG92" s="136"/>
      <c r="AQH92" s="136"/>
      <c r="AQI92" s="136"/>
      <c r="AQJ92" s="136"/>
      <c r="AQK92" s="136"/>
      <c r="AQL92" s="136"/>
      <c r="AQM92" s="136"/>
      <c r="AQN92" s="136"/>
      <c r="AQO92" s="136"/>
      <c r="AQP92" s="136"/>
      <c r="AQQ92" s="136"/>
      <c r="AQR92" s="136"/>
      <c r="AQS92" s="136"/>
      <c r="AQT92" s="136"/>
      <c r="AQU92" s="136"/>
      <c r="AQV92" s="136"/>
      <c r="AQW92" s="136"/>
      <c r="AQX92" s="136"/>
      <c r="AQY92" s="136"/>
      <c r="AQZ92" s="136"/>
      <c r="ARA92" s="136"/>
      <c r="ARB92" s="136"/>
      <c r="ARC92" s="136"/>
      <c r="ARD92" s="136"/>
      <c r="ARE92" s="136"/>
      <c r="ARF92" s="136"/>
      <c r="ARG92" s="136"/>
      <c r="ARH92" s="136"/>
      <c r="ARI92" s="136"/>
      <c r="ARJ92" s="136"/>
      <c r="ARK92" s="136"/>
      <c r="ARL92" s="136"/>
      <c r="ARM92" s="136"/>
      <c r="ARN92" s="136"/>
      <c r="ARO92" s="136"/>
      <c r="ARP92" s="136"/>
      <c r="ARQ92" s="136"/>
      <c r="ARR92" s="136"/>
      <c r="ARS92" s="136"/>
      <c r="ART92" s="136"/>
      <c r="ARU92" s="136"/>
      <c r="ARV92" s="136"/>
      <c r="ARW92" s="136"/>
      <c r="ARX92" s="136"/>
      <c r="ARY92" s="136"/>
      <c r="ARZ92" s="136"/>
      <c r="ASA92" s="136"/>
      <c r="ASB92" s="136"/>
      <c r="ASC92" s="136"/>
      <c r="ASD92" s="136"/>
      <c r="ASE92" s="136"/>
      <c r="ASF92" s="136"/>
      <c r="ASG92" s="136"/>
      <c r="ASH92" s="136"/>
      <c r="ASI92" s="136"/>
      <c r="ASJ92" s="136"/>
      <c r="ASK92" s="136"/>
      <c r="ASL92" s="136"/>
      <c r="ASM92" s="136"/>
      <c r="ASN92" s="136"/>
      <c r="ASO92" s="136"/>
      <c r="ASP92" s="136"/>
      <c r="ASQ92" s="136"/>
      <c r="ASR92" s="136"/>
      <c r="ASS92" s="136"/>
      <c r="AST92" s="136"/>
      <c r="ASU92" s="136"/>
      <c r="ASV92" s="136"/>
      <c r="ASW92" s="136"/>
      <c r="ASX92" s="136"/>
      <c r="ASY92" s="136"/>
      <c r="ASZ92" s="136"/>
      <c r="ATA92" s="136"/>
      <c r="ATB92" s="136"/>
      <c r="ATC92" s="136"/>
      <c r="ATD92" s="136"/>
      <c r="ATE92" s="136"/>
      <c r="ATF92" s="136"/>
      <c r="ATG92" s="136"/>
      <c r="ATH92" s="136"/>
      <c r="ATI92" s="136"/>
      <c r="ATJ92" s="136"/>
      <c r="ATK92" s="136"/>
      <c r="ATL92" s="136"/>
      <c r="ATM92" s="136"/>
      <c r="ATN92" s="136"/>
      <c r="ATO92" s="136"/>
      <c r="ATP92" s="136"/>
      <c r="ATQ92" s="136"/>
      <c r="ATR92" s="136"/>
      <c r="ATS92" s="136"/>
      <c r="ATT92" s="136"/>
      <c r="ATU92" s="136"/>
      <c r="ATV92" s="136"/>
      <c r="ATW92" s="136"/>
      <c r="ATX92" s="136"/>
      <c r="ATY92" s="136"/>
      <c r="ATZ92" s="136"/>
      <c r="AUA92" s="136"/>
      <c r="AUB92" s="136"/>
      <c r="AUC92" s="136"/>
      <c r="AUD92" s="136"/>
      <c r="AUE92" s="136"/>
      <c r="AUF92" s="136"/>
      <c r="AUG92" s="136"/>
      <c r="AUH92" s="136"/>
      <c r="AUI92" s="136"/>
      <c r="AUJ92" s="136"/>
      <c r="AUK92" s="136"/>
      <c r="AUL92" s="136"/>
      <c r="AUM92" s="136"/>
      <c r="AUN92" s="136"/>
      <c r="AUO92" s="136"/>
      <c r="AUP92" s="136"/>
      <c r="AUQ92" s="136"/>
      <c r="AUR92" s="136"/>
      <c r="AUS92" s="136"/>
      <c r="AUT92" s="136"/>
      <c r="AUU92" s="136"/>
      <c r="AUV92" s="136"/>
      <c r="AUW92" s="136"/>
      <c r="AUX92" s="136"/>
      <c r="AUY92" s="136"/>
      <c r="AUZ92" s="136"/>
      <c r="AVA92" s="136"/>
      <c r="AVB92" s="136"/>
      <c r="AVC92" s="136"/>
      <c r="AVD92" s="136"/>
      <c r="AVE92" s="136"/>
      <c r="AVF92" s="136"/>
      <c r="AVG92" s="136"/>
      <c r="AVH92" s="136"/>
      <c r="AVI92" s="136"/>
      <c r="AVJ92" s="136"/>
      <c r="AVK92" s="136"/>
      <c r="AVL92" s="136"/>
      <c r="AVM92" s="136"/>
      <c r="AVN92" s="136"/>
      <c r="AVO92" s="136"/>
      <c r="AVP92" s="136"/>
      <c r="AVQ92" s="136"/>
      <c r="AVR92" s="136"/>
      <c r="AVS92" s="136"/>
      <c r="AVT92" s="136"/>
      <c r="AVU92" s="136"/>
      <c r="AVV92" s="136"/>
      <c r="AVW92" s="136"/>
      <c r="AVX92" s="136"/>
      <c r="AVY92" s="136"/>
      <c r="AVZ92" s="136"/>
      <c r="AWA92" s="136"/>
      <c r="AWB92" s="136"/>
      <c r="AWC92" s="136"/>
      <c r="AWD92" s="136"/>
      <c r="AWE92" s="136"/>
      <c r="AWF92" s="136"/>
      <c r="AWG92" s="136"/>
      <c r="AWH92" s="136"/>
      <c r="AWI92" s="136"/>
      <c r="AWJ92" s="136"/>
      <c r="AWK92" s="136"/>
      <c r="AWL92" s="136"/>
      <c r="AWM92" s="136"/>
      <c r="AWN92" s="136"/>
      <c r="AWO92" s="136"/>
      <c r="AWP92" s="136"/>
      <c r="AWQ92" s="136"/>
      <c r="AWR92" s="136"/>
      <c r="AWS92" s="136"/>
      <c r="AWT92" s="136"/>
      <c r="AWU92" s="136"/>
      <c r="AWV92" s="136"/>
      <c r="AWW92" s="136"/>
      <c r="AWX92" s="136"/>
      <c r="AWY92" s="136"/>
      <c r="AWZ92" s="136"/>
      <c r="AXA92" s="136"/>
      <c r="AXB92" s="136"/>
      <c r="AXC92" s="136"/>
      <c r="AXD92" s="136"/>
      <c r="AXE92" s="136"/>
      <c r="AXF92" s="136"/>
      <c r="AXG92" s="136"/>
      <c r="AXH92" s="136"/>
      <c r="AXI92" s="136"/>
      <c r="AXJ92" s="136"/>
      <c r="AXK92" s="136"/>
      <c r="AXL92" s="136"/>
      <c r="AXM92" s="136"/>
      <c r="AXN92" s="136"/>
      <c r="AXO92" s="136"/>
      <c r="AXP92" s="136"/>
      <c r="AXQ92" s="136"/>
      <c r="AXR92" s="136"/>
      <c r="AXS92" s="136"/>
      <c r="AXT92" s="136"/>
      <c r="AXU92" s="136"/>
      <c r="AXV92" s="136"/>
      <c r="AXW92" s="136"/>
      <c r="AXX92" s="136"/>
      <c r="AXY92" s="136"/>
      <c r="AXZ92" s="136"/>
      <c r="AYA92" s="136"/>
      <c r="AYB92" s="136"/>
      <c r="AYC92" s="136"/>
      <c r="AYD92" s="136"/>
      <c r="AYE92" s="136"/>
      <c r="AYF92" s="136"/>
      <c r="AYG92" s="136"/>
      <c r="AYH92" s="136"/>
      <c r="AYI92" s="136"/>
      <c r="AYJ92" s="136"/>
      <c r="AYK92" s="136"/>
      <c r="AYL92" s="136"/>
      <c r="AYM92" s="136"/>
      <c r="AYN92" s="136"/>
      <c r="AYO92" s="136"/>
      <c r="AYP92" s="136"/>
      <c r="AYQ92" s="136"/>
      <c r="AYR92" s="136"/>
      <c r="AYS92" s="136"/>
      <c r="AYT92" s="136"/>
      <c r="AYU92" s="136"/>
      <c r="AYV92" s="136"/>
      <c r="AYW92" s="136"/>
      <c r="AYX92" s="136"/>
      <c r="AYY92" s="136"/>
      <c r="AYZ92" s="136"/>
      <c r="AZA92" s="136"/>
      <c r="AZB92" s="136"/>
      <c r="AZC92" s="136"/>
      <c r="AZD92" s="136"/>
      <c r="AZE92" s="136"/>
      <c r="AZF92" s="136"/>
      <c r="AZG92" s="136"/>
      <c r="AZH92" s="136"/>
      <c r="AZI92" s="136"/>
      <c r="AZJ92" s="136"/>
      <c r="AZK92" s="136"/>
      <c r="AZL92" s="136"/>
      <c r="AZM92" s="136"/>
      <c r="AZN92" s="136"/>
      <c r="AZO92" s="136"/>
      <c r="AZP92" s="136"/>
      <c r="AZQ92" s="136"/>
      <c r="AZR92" s="136"/>
      <c r="AZS92" s="136"/>
      <c r="AZT92" s="136"/>
      <c r="AZU92" s="136"/>
      <c r="AZV92" s="136"/>
      <c r="AZW92" s="136"/>
      <c r="AZX92" s="136"/>
      <c r="AZY92" s="136"/>
      <c r="AZZ92" s="136"/>
      <c r="BAA92" s="136"/>
      <c r="BAB92" s="136"/>
      <c r="BAC92" s="136"/>
      <c r="BAD92" s="136"/>
      <c r="BAE92" s="136"/>
      <c r="BAF92" s="136"/>
      <c r="BAG92" s="136"/>
      <c r="BAH92" s="136"/>
      <c r="BAI92" s="136"/>
      <c r="BAJ92" s="136"/>
      <c r="BAK92" s="136"/>
      <c r="BAL92" s="136"/>
      <c r="BAM92" s="136"/>
      <c r="BAN92" s="136"/>
      <c r="BAO92" s="136"/>
      <c r="BAP92" s="136"/>
      <c r="BAQ92" s="136"/>
      <c r="BAR92" s="136"/>
      <c r="BAS92" s="136"/>
      <c r="BAT92" s="136"/>
      <c r="BAU92" s="136"/>
      <c r="BAV92" s="136"/>
      <c r="BAW92" s="136"/>
      <c r="BAX92" s="136"/>
      <c r="BAY92" s="136"/>
      <c r="BAZ92" s="136"/>
      <c r="BBA92" s="136"/>
      <c r="BBB92" s="136"/>
      <c r="BBC92" s="136"/>
      <c r="BBD92" s="136"/>
      <c r="BBE92" s="136"/>
      <c r="BBF92" s="136"/>
      <c r="BBG92" s="136"/>
      <c r="BBH92" s="136"/>
      <c r="BBI92" s="136"/>
      <c r="BBJ92" s="136"/>
      <c r="BBK92" s="136"/>
      <c r="BBL92" s="136"/>
      <c r="BBM92" s="136"/>
      <c r="BBN92" s="136"/>
      <c r="BBO92" s="136"/>
      <c r="BBP92" s="136"/>
      <c r="BBQ92" s="136"/>
      <c r="BBR92" s="136"/>
      <c r="BBS92" s="136"/>
      <c r="BBT92" s="136"/>
      <c r="BBU92" s="136"/>
      <c r="BBV92" s="136"/>
      <c r="BBW92" s="136"/>
      <c r="BBX92" s="136"/>
      <c r="BBY92" s="136"/>
      <c r="BBZ92" s="136"/>
      <c r="BCA92" s="136"/>
      <c r="BCB92" s="136"/>
      <c r="BCC92" s="136"/>
      <c r="BCD92" s="136"/>
      <c r="BCE92" s="136"/>
      <c r="BCF92" s="136"/>
      <c r="BCG92" s="136"/>
      <c r="BCH92" s="136"/>
      <c r="BCI92" s="136"/>
      <c r="BCJ92" s="136"/>
      <c r="BCK92" s="136"/>
      <c r="BCL92" s="136"/>
      <c r="BCM92" s="136"/>
      <c r="BCN92" s="136"/>
      <c r="BCO92" s="136"/>
      <c r="BCP92" s="136"/>
      <c r="BCQ92" s="136"/>
      <c r="BCR92" s="136"/>
      <c r="BCS92" s="136"/>
      <c r="BCT92" s="136"/>
      <c r="BCU92" s="136"/>
      <c r="BCV92" s="136"/>
      <c r="BCW92" s="136"/>
      <c r="BCX92" s="136"/>
      <c r="BCY92" s="136"/>
      <c r="BCZ92" s="136"/>
      <c r="BDA92" s="136"/>
      <c r="BDB92" s="136"/>
      <c r="BDC92" s="136"/>
      <c r="BDD92" s="136"/>
      <c r="BDE92" s="136"/>
      <c r="BDF92" s="136"/>
      <c r="BDG92" s="136"/>
      <c r="BDH92" s="136"/>
      <c r="BDI92" s="136"/>
      <c r="BDJ92" s="136"/>
      <c r="BDK92" s="136"/>
      <c r="BDL92" s="136"/>
      <c r="BDM92" s="136"/>
      <c r="BDN92" s="136"/>
      <c r="BDO92" s="136"/>
      <c r="BDP92" s="136"/>
      <c r="BDQ92" s="136"/>
      <c r="BDR92" s="136"/>
      <c r="BDS92" s="136"/>
      <c r="BDT92" s="136"/>
      <c r="BDU92" s="136"/>
      <c r="BDV92" s="136"/>
      <c r="BDW92" s="136"/>
      <c r="BDX92" s="136"/>
      <c r="BDY92" s="136"/>
      <c r="BDZ92" s="136"/>
      <c r="BEA92" s="136"/>
      <c r="BEB92" s="136"/>
      <c r="BEC92" s="136"/>
      <c r="BED92" s="136"/>
      <c r="BEE92" s="136"/>
      <c r="BEF92" s="136"/>
      <c r="BEG92" s="136"/>
      <c r="BEH92" s="136"/>
      <c r="BEI92" s="136"/>
      <c r="BEJ92" s="136"/>
      <c r="BEK92" s="136"/>
      <c r="BEL92" s="136"/>
      <c r="BEM92" s="136"/>
      <c r="BEN92" s="136"/>
      <c r="BEO92" s="136"/>
      <c r="BEP92" s="136"/>
      <c r="BEQ92" s="136"/>
      <c r="BER92" s="136"/>
      <c r="BES92" s="136"/>
      <c r="BET92" s="136"/>
      <c r="BEU92" s="136"/>
      <c r="BEV92" s="136"/>
      <c r="BEW92" s="136"/>
      <c r="BEX92" s="136"/>
      <c r="BEY92" s="136"/>
      <c r="BEZ92" s="136"/>
      <c r="BFA92" s="136"/>
      <c r="BFB92" s="136"/>
      <c r="BFC92" s="136"/>
      <c r="BFD92" s="136"/>
      <c r="BFE92" s="136"/>
      <c r="BFF92" s="136"/>
      <c r="BFG92" s="136"/>
      <c r="BFH92" s="136"/>
      <c r="BFI92" s="136"/>
      <c r="BFJ92" s="136"/>
      <c r="BFK92" s="136"/>
      <c r="BFL92" s="136"/>
      <c r="BFM92" s="136"/>
      <c r="BFN92" s="136"/>
      <c r="BFO92" s="136"/>
      <c r="BFP92" s="136"/>
      <c r="BFQ92" s="136"/>
      <c r="BFR92" s="136"/>
      <c r="BFS92" s="136"/>
      <c r="BFT92" s="136"/>
      <c r="BFU92" s="136"/>
      <c r="BFV92" s="136"/>
      <c r="BFW92" s="136"/>
      <c r="BFX92" s="136"/>
      <c r="BFY92" s="136"/>
      <c r="BFZ92" s="136"/>
      <c r="BGA92" s="136"/>
      <c r="BGB92" s="136"/>
      <c r="BGC92" s="136"/>
      <c r="BGD92" s="136"/>
      <c r="BGE92" s="136"/>
      <c r="BGF92" s="136"/>
      <c r="BGG92" s="136"/>
      <c r="BGH92" s="136"/>
      <c r="BGI92" s="136"/>
      <c r="BGJ92" s="136"/>
      <c r="BGK92" s="136"/>
      <c r="BGL92" s="136"/>
      <c r="BGM92" s="136"/>
      <c r="BGN92" s="136"/>
      <c r="BGO92" s="136"/>
      <c r="BGP92" s="136"/>
      <c r="BGQ92" s="136"/>
      <c r="BGR92" s="136"/>
      <c r="BGS92" s="136"/>
      <c r="BGT92" s="136"/>
      <c r="BGU92" s="136"/>
      <c r="BGV92" s="136"/>
      <c r="BGW92" s="136"/>
      <c r="BGX92" s="136"/>
      <c r="BGY92" s="136"/>
      <c r="BGZ92" s="136"/>
      <c r="BHA92" s="136"/>
      <c r="BHB92" s="136"/>
      <c r="BHC92" s="136"/>
      <c r="BHD92" s="136"/>
      <c r="BHE92" s="136"/>
      <c r="BHF92" s="136"/>
      <c r="BHG92" s="136"/>
      <c r="BHH92" s="136"/>
      <c r="BHI92" s="136"/>
      <c r="BHJ92" s="136"/>
      <c r="BHK92" s="136"/>
      <c r="BHL92" s="136"/>
      <c r="BHM92" s="136"/>
      <c r="BHN92" s="136"/>
      <c r="BHO92" s="136"/>
      <c r="BHP92" s="136"/>
      <c r="BHQ92" s="136"/>
      <c r="BHR92" s="136"/>
      <c r="BHS92" s="136"/>
      <c r="BHT92" s="136"/>
      <c r="BHU92" s="136"/>
      <c r="BHV92" s="136"/>
      <c r="BHW92" s="136"/>
      <c r="BHX92" s="136"/>
      <c r="BHY92" s="136"/>
      <c r="BHZ92" s="136"/>
      <c r="BIA92" s="136"/>
      <c r="BIB92" s="136"/>
      <c r="BIC92" s="136"/>
      <c r="BID92" s="136"/>
      <c r="BIE92" s="136"/>
      <c r="BIF92" s="136"/>
      <c r="BIG92" s="136"/>
      <c r="BIH92" s="136"/>
      <c r="BII92" s="136"/>
      <c r="BIJ92" s="136"/>
      <c r="BIK92" s="136"/>
      <c r="BIL92" s="136"/>
      <c r="BIM92" s="136"/>
      <c r="BIN92" s="136"/>
      <c r="BIO92" s="136"/>
      <c r="BIP92" s="136"/>
      <c r="BIQ92" s="136"/>
      <c r="BIR92" s="136"/>
      <c r="BIS92" s="136"/>
      <c r="BIT92" s="136"/>
      <c r="BIU92" s="136"/>
      <c r="BIV92" s="136"/>
      <c r="BIW92" s="136"/>
      <c r="BIX92" s="136"/>
      <c r="BIY92" s="136"/>
      <c r="BIZ92" s="136"/>
      <c r="BJA92" s="136"/>
      <c r="BJB92" s="136"/>
      <c r="BJC92" s="136"/>
      <c r="BJD92" s="136"/>
      <c r="BJE92" s="136"/>
      <c r="BJF92" s="136"/>
      <c r="BJG92" s="136"/>
      <c r="BJH92" s="136"/>
      <c r="BJI92" s="136"/>
      <c r="BJJ92" s="136"/>
      <c r="BJK92" s="136"/>
      <c r="BJL92" s="136"/>
      <c r="BJM92" s="136"/>
      <c r="BJN92" s="136"/>
      <c r="BJO92" s="136"/>
      <c r="BJP92" s="136"/>
      <c r="BJQ92" s="136"/>
      <c r="BJR92" s="136"/>
      <c r="BJS92" s="136"/>
      <c r="BJT92" s="136"/>
      <c r="BJU92" s="136"/>
      <c r="BJV92" s="136"/>
      <c r="BJW92" s="136"/>
      <c r="BJX92" s="136"/>
      <c r="BJY92" s="136"/>
      <c r="BJZ92" s="136"/>
      <c r="BKA92" s="136"/>
      <c r="BKB92" s="136"/>
      <c r="BKC92" s="136"/>
      <c r="BKD92" s="136"/>
      <c r="BKE92" s="136"/>
      <c r="BKF92" s="136"/>
      <c r="BKG92" s="136"/>
      <c r="BKH92" s="136"/>
      <c r="BKI92" s="136"/>
      <c r="BKJ92" s="136"/>
      <c r="BKK92" s="136"/>
      <c r="BKL92" s="136"/>
      <c r="BKM92" s="136"/>
      <c r="BKN92" s="136"/>
      <c r="BKO92" s="136"/>
      <c r="BKP92" s="136"/>
      <c r="BKQ92" s="136"/>
      <c r="BKR92" s="136"/>
      <c r="BKS92" s="136"/>
      <c r="BKT92" s="136"/>
      <c r="BKU92" s="136"/>
      <c r="BKV92" s="136"/>
      <c r="BKW92" s="136"/>
      <c r="BKX92" s="136"/>
      <c r="BKY92" s="136"/>
      <c r="BKZ92" s="136"/>
      <c r="BLA92" s="136"/>
      <c r="BLB92" s="136"/>
      <c r="BLC92" s="136"/>
      <c r="BLD92" s="136"/>
      <c r="BLE92" s="136"/>
      <c r="BLF92" s="136"/>
      <c r="BLG92" s="136"/>
      <c r="BLH92" s="136"/>
      <c r="BLI92" s="136"/>
      <c r="BLJ92" s="136"/>
      <c r="BLK92" s="136"/>
      <c r="BLL92" s="136"/>
      <c r="BLM92" s="136"/>
      <c r="BLN92" s="136"/>
      <c r="BLO92" s="136"/>
      <c r="BLP92" s="136"/>
      <c r="BLQ92" s="136"/>
      <c r="BLR92" s="136"/>
      <c r="BLS92" s="136"/>
      <c r="BLT92" s="136"/>
      <c r="BLU92" s="136"/>
      <c r="BLV92" s="136"/>
      <c r="BLW92" s="136"/>
      <c r="BLX92" s="136"/>
      <c r="BLY92" s="136"/>
      <c r="BLZ92" s="136"/>
      <c r="BMA92" s="136"/>
      <c r="BMB92" s="136"/>
      <c r="BMC92" s="136"/>
      <c r="BMD92" s="136"/>
      <c r="BME92" s="136"/>
      <c r="BMF92" s="136"/>
      <c r="BMG92" s="136"/>
      <c r="BMH92" s="136"/>
      <c r="BMI92" s="136"/>
      <c r="BMJ92" s="136"/>
      <c r="BMK92" s="136"/>
      <c r="BML92" s="136"/>
      <c r="BMM92" s="136"/>
      <c r="BMN92" s="136"/>
      <c r="BMO92" s="136"/>
      <c r="BMP92" s="136"/>
      <c r="BMQ92" s="136"/>
      <c r="BMR92" s="136"/>
      <c r="BMS92" s="136"/>
      <c r="BMT92" s="136"/>
      <c r="BMU92" s="136"/>
      <c r="BMV92" s="136"/>
      <c r="BMW92" s="136"/>
      <c r="BMX92" s="136"/>
      <c r="BMY92" s="136"/>
      <c r="BMZ92" s="136"/>
      <c r="BNA92" s="136"/>
      <c r="BNB92" s="136"/>
      <c r="BNC92" s="136"/>
      <c r="BND92" s="136"/>
      <c r="BNE92" s="136"/>
      <c r="BNF92" s="136"/>
      <c r="BNG92" s="136"/>
      <c r="BNH92" s="136"/>
      <c r="BNI92" s="136"/>
      <c r="BNJ92" s="136"/>
      <c r="BNK92" s="136"/>
      <c r="BNL92" s="136"/>
      <c r="BNM92" s="136"/>
      <c r="BNN92" s="136"/>
      <c r="BNO92" s="136"/>
      <c r="BNP92" s="136"/>
      <c r="BNQ92" s="136"/>
      <c r="BNR92" s="136"/>
      <c r="BNS92" s="136"/>
      <c r="BNT92" s="136"/>
      <c r="BNU92" s="136"/>
      <c r="BNV92" s="136"/>
      <c r="BNW92" s="136"/>
      <c r="BNX92" s="136"/>
      <c r="BNY92" s="136"/>
      <c r="BNZ92" s="136"/>
      <c r="BOA92" s="136"/>
      <c r="BOB92" s="136"/>
      <c r="BOC92" s="136"/>
      <c r="BOD92" s="136"/>
      <c r="BOE92" s="136"/>
      <c r="BOF92" s="136"/>
      <c r="BOG92" s="136"/>
      <c r="BOH92" s="136"/>
      <c r="BOI92" s="136"/>
      <c r="BOJ92" s="136"/>
      <c r="BOK92" s="136"/>
      <c r="BOL92" s="136"/>
      <c r="BOM92" s="136"/>
      <c r="BON92" s="136"/>
      <c r="BOO92" s="136"/>
      <c r="BOP92" s="136"/>
      <c r="BOQ92" s="136"/>
      <c r="BOR92" s="136"/>
      <c r="BOS92" s="136"/>
      <c r="BOT92" s="136"/>
      <c r="BOU92" s="136"/>
      <c r="BOV92" s="136"/>
      <c r="BOW92" s="136"/>
      <c r="BOX92" s="136"/>
      <c r="BOY92" s="136"/>
      <c r="BOZ92" s="136"/>
      <c r="BPA92" s="136"/>
      <c r="BPB92" s="136"/>
      <c r="BPC92" s="136"/>
      <c r="BPD92" s="136"/>
      <c r="BPE92" s="136"/>
      <c r="BPF92" s="136"/>
      <c r="BPG92" s="136"/>
      <c r="BPH92" s="136"/>
      <c r="BPI92" s="136"/>
      <c r="BPJ92" s="136"/>
      <c r="BPK92" s="136"/>
      <c r="BPL92" s="136"/>
      <c r="BPM92" s="136"/>
      <c r="BPN92" s="136"/>
      <c r="BPO92" s="136"/>
      <c r="BPP92" s="136"/>
      <c r="BPQ92" s="136"/>
      <c r="BPR92" s="136"/>
      <c r="BPS92" s="136"/>
      <c r="BPT92" s="136"/>
      <c r="BPU92" s="136"/>
      <c r="BPV92" s="136"/>
      <c r="BPW92" s="136"/>
      <c r="BPX92" s="136"/>
      <c r="BPY92" s="136"/>
      <c r="BPZ92" s="136"/>
      <c r="BQA92" s="136"/>
      <c r="BQB92" s="136"/>
      <c r="BQC92" s="136"/>
      <c r="BQD92" s="136"/>
      <c r="BQE92" s="136"/>
      <c r="BQF92" s="136"/>
      <c r="BQG92" s="136"/>
      <c r="BQH92" s="136"/>
      <c r="BQI92" s="136"/>
      <c r="BQJ92" s="136"/>
      <c r="BQK92" s="136"/>
      <c r="BQL92" s="136"/>
      <c r="BQM92" s="136"/>
      <c r="BQN92" s="136"/>
      <c r="BQO92" s="136"/>
      <c r="BQP92" s="136"/>
      <c r="BQQ92" s="136"/>
      <c r="BQR92" s="136"/>
      <c r="BQS92" s="136"/>
      <c r="BQT92" s="136"/>
      <c r="BQU92" s="136"/>
      <c r="BQV92" s="136"/>
      <c r="BQW92" s="136"/>
      <c r="BQX92" s="136"/>
      <c r="BQY92" s="136"/>
      <c r="BQZ92" s="136"/>
      <c r="BRA92" s="136"/>
      <c r="BRB92" s="136"/>
      <c r="BRC92" s="136"/>
      <c r="BRD92" s="136"/>
      <c r="BRE92" s="136"/>
      <c r="BRF92" s="136"/>
      <c r="BRG92" s="136"/>
      <c r="BRH92" s="136"/>
      <c r="BRI92" s="136"/>
      <c r="BRJ92" s="136"/>
      <c r="BRK92" s="136"/>
      <c r="BRL92" s="136"/>
      <c r="BRM92" s="136"/>
      <c r="BRN92" s="136"/>
      <c r="BRO92" s="136"/>
      <c r="BRP92" s="136"/>
      <c r="BRQ92" s="136"/>
      <c r="BRR92" s="136"/>
      <c r="BRS92" s="136"/>
      <c r="BRT92" s="136"/>
      <c r="BRU92" s="136"/>
      <c r="BRV92" s="136"/>
      <c r="BRW92" s="136"/>
      <c r="BRX92" s="136"/>
      <c r="BRY92" s="136"/>
      <c r="BRZ92" s="136"/>
      <c r="BSA92" s="136"/>
      <c r="BSB92" s="136"/>
      <c r="BSC92" s="136"/>
      <c r="BSD92" s="136"/>
      <c r="BSE92" s="136"/>
      <c r="BSF92" s="136"/>
      <c r="BSG92" s="136"/>
      <c r="BSH92" s="136"/>
      <c r="BSI92" s="136"/>
      <c r="BSJ92" s="136"/>
      <c r="BSK92" s="136"/>
      <c r="BSL92" s="136"/>
      <c r="BSM92" s="136"/>
      <c r="BSN92" s="136"/>
      <c r="BSO92" s="136"/>
      <c r="BSP92" s="136"/>
      <c r="BSQ92" s="136"/>
      <c r="BSR92" s="136"/>
      <c r="BSS92" s="136"/>
      <c r="BST92" s="136"/>
      <c r="BSU92" s="136"/>
      <c r="BSV92" s="136"/>
      <c r="BSW92" s="136"/>
      <c r="BSX92" s="136"/>
      <c r="BSY92" s="136"/>
      <c r="BSZ92" s="136"/>
      <c r="BTA92" s="136"/>
      <c r="BTB92" s="136"/>
      <c r="BTC92" s="136"/>
      <c r="BTD92" s="136"/>
      <c r="BTE92" s="136"/>
      <c r="BTF92" s="136"/>
      <c r="BTG92" s="136"/>
      <c r="BTH92" s="136"/>
      <c r="BTI92" s="136"/>
      <c r="BTJ92" s="136"/>
      <c r="BTK92" s="136"/>
      <c r="BTL92" s="136"/>
      <c r="BTM92" s="136"/>
      <c r="BTN92" s="136"/>
      <c r="BTO92" s="136"/>
      <c r="BTP92" s="136"/>
      <c r="BTQ92" s="136"/>
      <c r="BTR92" s="136"/>
      <c r="BTS92" s="136"/>
      <c r="BTT92" s="136"/>
      <c r="BTU92" s="136"/>
      <c r="BTV92" s="136"/>
      <c r="BTW92" s="136"/>
      <c r="BTX92" s="136"/>
      <c r="BTY92" s="136"/>
      <c r="BTZ92" s="136"/>
      <c r="BUA92" s="136"/>
      <c r="BUB92" s="136"/>
      <c r="BUC92" s="136"/>
      <c r="BUD92" s="136"/>
      <c r="BUE92" s="136"/>
      <c r="BUF92" s="136"/>
      <c r="BUG92" s="136"/>
      <c r="BUH92" s="136"/>
      <c r="BUI92" s="136"/>
      <c r="BUJ92" s="136"/>
      <c r="BUK92" s="136"/>
      <c r="BUL92" s="136"/>
      <c r="BUM92" s="136"/>
      <c r="BUN92" s="136"/>
      <c r="BUO92" s="136"/>
      <c r="BUP92" s="136"/>
      <c r="BUQ92" s="136"/>
      <c r="BUR92" s="136"/>
      <c r="BUS92" s="136"/>
      <c r="BUT92" s="136"/>
      <c r="BUU92" s="136"/>
      <c r="BUV92" s="136"/>
      <c r="BUW92" s="136"/>
      <c r="BUX92" s="136"/>
      <c r="BUY92" s="136"/>
      <c r="BUZ92" s="136"/>
      <c r="BVA92" s="136"/>
      <c r="BVB92" s="136"/>
      <c r="BVC92" s="136"/>
      <c r="BVD92" s="136"/>
      <c r="BVE92" s="136"/>
      <c r="BVF92" s="136"/>
      <c r="BVG92" s="136"/>
      <c r="BVH92" s="136"/>
      <c r="BVI92" s="136"/>
      <c r="BVJ92" s="136"/>
      <c r="BVK92" s="136"/>
      <c r="BVL92" s="136"/>
      <c r="BVM92" s="136"/>
      <c r="BVN92" s="136"/>
      <c r="BVO92" s="136"/>
      <c r="BVP92" s="136"/>
      <c r="BVQ92" s="136"/>
      <c r="BVR92" s="136"/>
      <c r="BVS92" s="136"/>
      <c r="BVT92" s="136"/>
      <c r="BVU92" s="136"/>
      <c r="BVV92" s="136"/>
      <c r="BVW92" s="136"/>
      <c r="BVX92" s="136"/>
      <c r="BVY92" s="136"/>
      <c r="BVZ92" s="136"/>
      <c r="BWA92" s="136"/>
      <c r="BWB92" s="136"/>
      <c r="BWC92" s="136"/>
      <c r="BWD92" s="136"/>
      <c r="BWE92" s="136"/>
      <c r="BWF92" s="136"/>
      <c r="BWG92" s="136"/>
      <c r="BWH92" s="136"/>
      <c r="BWI92" s="136"/>
      <c r="BWJ92" s="136"/>
      <c r="BWK92" s="136"/>
      <c r="BWL92" s="136"/>
      <c r="BWM92" s="136"/>
      <c r="BWN92" s="136"/>
      <c r="BWO92" s="136"/>
      <c r="BWP92" s="136"/>
      <c r="BWQ92" s="136"/>
      <c r="BWR92" s="136"/>
      <c r="BWS92" s="136"/>
      <c r="BWT92" s="136"/>
      <c r="BWU92" s="136"/>
      <c r="BWV92" s="136"/>
      <c r="BWW92" s="136"/>
      <c r="BWX92" s="136"/>
      <c r="BWY92" s="136"/>
      <c r="BWZ92" s="136"/>
      <c r="BXA92" s="136"/>
      <c r="BXB92" s="136"/>
      <c r="BXC92" s="136"/>
      <c r="BXD92" s="136"/>
      <c r="BXE92" s="136"/>
      <c r="BXF92" s="136"/>
      <c r="BXG92" s="136"/>
      <c r="BXH92" s="136"/>
      <c r="BXI92" s="136"/>
      <c r="BXJ92" s="136"/>
      <c r="BXK92" s="136"/>
      <c r="BXL92" s="136"/>
      <c r="BXM92" s="136"/>
      <c r="BXN92" s="136"/>
      <c r="BXO92" s="136"/>
      <c r="BXP92" s="136"/>
      <c r="BXQ92" s="136"/>
      <c r="BXR92" s="136"/>
      <c r="BXS92" s="136"/>
      <c r="BXT92" s="136"/>
      <c r="BXU92" s="136"/>
      <c r="BXV92" s="136"/>
      <c r="BXW92" s="136"/>
      <c r="BXX92" s="136"/>
      <c r="BXY92" s="136"/>
      <c r="BXZ92" s="136"/>
      <c r="BYA92" s="136"/>
      <c r="BYB92" s="136"/>
      <c r="BYC92" s="136"/>
      <c r="BYD92" s="136"/>
      <c r="BYE92" s="136"/>
      <c r="BYF92" s="136"/>
      <c r="BYG92" s="136"/>
      <c r="BYH92" s="136"/>
      <c r="BYI92" s="136"/>
      <c r="BYJ92" s="136"/>
      <c r="BYK92" s="136"/>
      <c r="BYL92" s="136"/>
      <c r="BYM92" s="136"/>
      <c r="BYN92" s="136"/>
      <c r="BYO92" s="136"/>
      <c r="BYP92" s="136"/>
      <c r="BYQ92" s="136"/>
      <c r="BYR92" s="136"/>
      <c r="BYS92" s="136"/>
      <c r="BYT92" s="136"/>
      <c r="BYU92" s="136"/>
      <c r="BYV92" s="136"/>
      <c r="BYW92" s="136"/>
      <c r="BYX92" s="136"/>
      <c r="BYY92" s="136"/>
      <c r="BYZ92" s="136"/>
      <c r="BZA92" s="136"/>
      <c r="BZB92" s="136"/>
      <c r="BZC92" s="136"/>
      <c r="BZD92" s="136"/>
      <c r="BZE92" s="136"/>
      <c r="BZF92" s="136"/>
      <c r="BZG92" s="136"/>
      <c r="BZH92" s="136"/>
      <c r="BZI92" s="136"/>
      <c r="BZJ92" s="136"/>
      <c r="BZK92" s="136"/>
      <c r="BZL92" s="136"/>
      <c r="BZM92" s="136"/>
      <c r="BZN92" s="136"/>
      <c r="BZO92" s="136"/>
      <c r="BZP92" s="136"/>
      <c r="BZQ92" s="136"/>
      <c r="BZR92" s="136"/>
      <c r="BZS92" s="136"/>
      <c r="BZT92" s="136"/>
      <c r="BZU92" s="136"/>
      <c r="BZV92" s="136"/>
      <c r="BZW92" s="136"/>
      <c r="BZX92" s="136"/>
      <c r="BZY92" s="136"/>
      <c r="BZZ92" s="136"/>
      <c r="CAA92" s="136"/>
      <c r="CAB92" s="136"/>
      <c r="CAC92" s="136"/>
      <c r="CAD92" s="136"/>
      <c r="CAE92" s="136"/>
      <c r="CAF92" s="136"/>
      <c r="CAG92" s="136"/>
      <c r="CAH92" s="136"/>
      <c r="CAI92" s="136"/>
      <c r="CAJ92" s="136"/>
      <c r="CAK92" s="136"/>
      <c r="CAL92" s="136"/>
      <c r="CAM92" s="136"/>
      <c r="CAN92" s="136"/>
      <c r="CAO92" s="136"/>
      <c r="CAP92" s="136"/>
      <c r="CAQ92" s="136"/>
      <c r="CAR92" s="136"/>
      <c r="CAS92" s="136"/>
      <c r="CAT92" s="136"/>
      <c r="CAU92" s="136"/>
      <c r="CAV92" s="136"/>
      <c r="CAW92" s="136"/>
      <c r="CAX92" s="136"/>
      <c r="CAY92" s="136"/>
      <c r="CAZ92" s="136"/>
      <c r="CBA92" s="136"/>
      <c r="CBB92" s="136"/>
      <c r="CBC92" s="136"/>
      <c r="CBD92" s="136"/>
      <c r="CBE92" s="136"/>
      <c r="CBF92" s="136"/>
      <c r="CBG92" s="136"/>
      <c r="CBH92" s="136"/>
      <c r="CBI92" s="136"/>
      <c r="CBJ92" s="136"/>
      <c r="CBK92" s="136"/>
      <c r="CBL92" s="136"/>
      <c r="CBM92" s="136"/>
      <c r="CBN92" s="136"/>
      <c r="CBO92" s="136"/>
      <c r="CBP92" s="136"/>
      <c r="CBQ92" s="136"/>
      <c r="CBR92" s="136"/>
      <c r="CBS92" s="136"/>
      <c r="CBT92" s="136"/>
      <c r="CBU92" s="136"/>
      <c r="CBV92" s="136"/>
      <c r="CBW92" s="136"/>
      <c r="CBX92" s="136"/>
      <c r="CBY92" s="136"/>
      <c r="CBZ92" s="136"/>
      <c r="CCA92" s="136"/>
      <c r="CCB92" s="136"/>
      <c r="CCC92" s="136"/>
      <c r="CCD92" s="136"/>
      <c r="CCE92" s="136"/>
      <c r="CCF92" s="136"/>
      <c r="CCG92" s="136"/>
      <c r="CCH92" s="136"/>
      <c r="CCI92" s="136"/>
      <c r="CCJ92" s="136"/>
      <c r="CCK92" s="136"/>
      <c r="CCL92" s="136"/>
      <c r="CCM92" s="136"/>
      <c r="CCN92" s="136"/>
      <c r="CCO92" s="136"/>
      <c r="CCP92" s="136"/>
      <c r="CCQ92" s="136"/>
      <c r="CCR92" s="136"/>
      <c r="CCS92" s="136"/>
      <c r="CCT92" s="136"/>
      <c r="CCU92" s="136"/>
      <c r="CCV92" s="136"/>
      <c r="CCW92" s="136"/>
      <c r="CCX92" s="136"/>
      <c r="CCY92" s="136"/>
      <c r="CCZ92" s="136"/>
      <c r="CDA92" s="136"/>
      <c r="CDB92" s="136"/>
      <c r="CDC92" s="136"/>
      <c r="CDD92" s="136"/>
      <c r="CDE92" s="136"/>
      <c r="CDF92" s="136"/>
      <c r="CDG92" s="136"/>
      <c r="CDH92" s="136"/>
      <c r="CDI92" s="136"/>
      <c r="CDJ92" s="136"/>
      <c r="CDK92" s="136"/>
      <c r="CDL92" s="136"/>
      <c r="CDM92" s="136"/>
      <c r="CDN92" s="136"/>
      <c r="CDO92" s="136"/>
      <c r="CDP92" s="136"/>
      <c r="CDQ92" s="136"/>
      <c r="CDR92" s="136"/>
      <c r="CDS92" s="136"/>
      <c r="CDT92" s="136"/>
      <c r="CDU92" s="136"/>
      <c r="CDV92" s="136"/>
      <c r="CDW92" s="136"/>
      <c r="CDX92" s="136"/>
      <c r="CDY92" s="136"/>
      <c r="CDZ92" s="136"/>
      <c r="CEA92" s="136"/>
      <c r="CEB92" s="136"/>
      <c r="CEC92" s="136"/>
      <c r="CED92" s="136"/>
      <c r="CEE92" s="136"/>
      <c r="CEF92" s="136"/>
      <c r="CEG92" s="136"/>
      <c r="CEH92" s="136"/>
      <c r="CEI92" s="136"/>
      <c r="CEJ92" s="136"/>
      <c r="CEK92" s="136"/>
      <c r="CEL92" s="136"/>
      <c r="CEM92" s="136"/>
      <c r="CEN92" s="136"/>
      <c r="CEO92" s="136"/>
      <c r="CEP92" s="136"/>
      <c r="CEQ92" s="136"/>
      <c r="CER92" s="136"/>
      <c r="CES92" s="136"/>
      <c r="CET92" s="136"/>
      <c r="CEU92" s="136"/>
      <c r="CEV92" s="136"/>
      <c r="CEW92" s="136"/>
      <c r="CEX92" s="136"/>
      <c r="CEY92" s="136"/>
      <c r="CEZ92" s="136"/>
      <c r="CFA92" s="136"/>
      <c r="CFB92" s="136"/>
      <c r="CFC92" s="136"/>
      <c r="CFD92" s="136"/>
      <c r="CFE92" s="136"/>
      <c r="CFF92" s="136"/>
      <c r="CFG92" s="136"/>
      <c r="CFH92" s="136"/>
      <c r="CFI92" s="136"/>
      <c r="CFJ92" s="136"/>
      <c r="CFK92" s="136"/>
      <c r="CFL92" s="136"/>
      <c r="CFM92" s="136"/>
      <c r="CFN92" s="136"/>
      <c r="CFO92" s="136"/>
      <c r="CFP92" s="136"/>
      <c r="CFQ92" s="136"/>
      <c r="CFR92" s="136"/>
      <c r="CFS92" s="136"/>
      <c r="CFT92" s="136"/>
      <c r="CFU92" s="136"/>
      <c r="CFV92" s="136"/>
      <c r="CFW92" s="136"/>
      <c r="CFX92" s="136"/>
      <c r="CFY92" s="136"/>
      <c r="CFZ92" s="136"/>
      <c r="CGA92" s="136"/>
      <c r="CGB92" s="136"/>
      <c r="CGC92" s="136"/>
      <c r="CGD92" s="136"/>
      <c r="CGE92" s="136"/>
      <c r="CGF92" s="136"/>
      <c r="CGG92" s="136"/>
      <c r="CGH92" s="136"/>
      <c r="CGI92" s="136"/>
      <c r="CGJ92" s="136"/>
      <c r="CGK92" s="136"/>
      <c r="CGL92" s="136"/>
      <c r="CGM92" s="136"/>
      <c r="CGN92" s="136"/>
      <c r="CGO92" s="136"/>
      <c r="CGP92" s="136"/>
      <c r="CGQ92" s="136"/>
      <c r="CGR92" s="136"/>
      <c r="CGS92" s="136"/>
      <c r="CGT92" s="136"/>
      <c r="CGU92" s="136"/>
      <c r="CGV92" s="136"/>
      <c r="CGW92" s="136"/>
      <c r="CGX92" s="136"/>
      <c r="CGY92" s="136"/>
      <c r="CGZ92" s="136"/>
      <c r="CHA92" s="136"/>
      <c r="CHB92" s="136"/>
      <c r="CHC92" s="136"/>
      <c r="CHD92" s="136"/>
      <c r="CHE92" s="136"/>
      <c r="CHF92" s="136"/>
      <c r="CHG92" s="136"/>
      <c r="CHH92" s="136"/>
      <c r="CHI92" s="136"/>
      <c r="CHJ92" s="136"/>
      <c r="CHK92" s="136"/>
      <c r="CHL92" s="136"/>
      <c r="CHM92" s="136"/>
      <c r="CHN92" s="136"/>
      <c r="CHO92" s="136"/>
      <c r="CHP92" s="136"/>
      <c r="CHQ92" s="136"/>
      <c r="CHR92" s="136"/>
      <c r="CHS92" s="136"/>
      <c r="CHT92" s="136"/>
      <c r="CHU92" s="136"/>
      <c r="CHV92" s="136"/>
      <c r="CHW92" s="136"/>
      <c r="CHX92" s="136"/>
      <c r="CHY92" s="136"/>
      <c r="CHZ92" s="136"/>
      <c r="CIA92" s="136"/>
      <c r="CIB92" s="136"/>
      <c r="CIC92" s="136"/>
      <c r="CID92" s="136"/>
      <c r="CIE92" s="136"/>
      <c r="CIF92" s="136"/>
      <c r="CIG92" s="136"/>
      <c r="CIH92" s="136"/>
      <c r="CII92" s="136"/>
      <c r="CIJ92" s="136"/>
      <c r="CIK92" s="136"/>
      <c r="CIL92" s="136"/>
      <c r="CIM92" s="136"/>
      <c r="CIN92" s="136"/>
      <c r="CIO92" s="136"/>
      <c r="CIP92" s="136"/>
      <c r="CIQ92" s="136"/>
      <c r="CIR92" s="136"/>
      <c r="CIS92" s="136"/>
      <c r="CIT92" s="136"/>
      <c r="CIU92" s="136"/>
      <c r="CIV92" s="136"/>
      <c r="CIW92" s="136"/>
      <c r="CIX92" s="136"/>
      <c r="CIY92" s="136"/>
      <c r="CIZ92" s="136"/>
      <c r="CJA92" s="136"/>
      <c r="CJB92" s="136"/>
      <c r="CJC92" s="136"/>
      <c r="CJD92" s="136"/>
      <c r="CJE92" s="136"/>
      <c r="CJF92" s="136"/>
      <c r="CJG92" s="136"/>
      <c r="CJH92" s="136"/>
      <c r="CJI92" s="136"/>
      <c r="CJJ92" s="136"/>
      <c r="CJK92" s="136"/>
      <c r="CJL92" s="136"/>
      <c r="CJM92" s="136"/>
      <c r="CJN92" s="136"/>
      <c r="CJO92" s="136"/>
      <c r="CJP92" s="136"/>
      <c r="CJQ92" s="136"/>
      <c r="CJR92" s="136"/>
      <c r="CJS92" s="136"/>
      <c r="CJT92" s="136"/>
      <c r="CJU92" s="136"/>
      <c r="CJV92" s="136"/>
      <c r="CJW92" s="136"/>
      <c r="CJX92" s="136"/>
      <c r="CJY92" s="136"/>
      <c r="CJZ92" s="136"/>
      <c r="CKA92" s="136"/>
      <c r="CKB92" s="136"/>
      <c r="CKC92" s="136"/>
      <c r="CKD92" s="136"/>
      <c r="CKE92" s="136"/>
      <c r="CKF92" s="136"/>
      <c r="CKG92" s="136"/>
      <c r="CKH92" s="136"/>
      <c r="CKI92" s="136"/>
      <c r="CKJ92" s="136"/>
      <c r="CKK92" s="136"/>
      <c r="CKL92" s="136"/>
      <c r="CKM92" s="136"/>
      <c r="CKN92" s="136"/>
      <c r="CKO92" s="136"/>
      <c r="CKP92" s="136"/>
      <c r="CKQ92" s="136"/>
      <c r="CKR92" s="136"/>
      <c r="CKS92" s="136"/>
      <c r="CKT92" s="136"/>
      <c r="CKU92" s="136"/>
      <c r="CKV92" s="136"/>
      <c r="CKW92" s="136"/>
      <c r="CKX92" s="136"/>
      <c r="CKY92" s="136"/>
      <c r="CKZ92" s="136"/>
      <c r="CLA92" s="136"/>
      <c r="CLB92" s="136"/>
      <c r="CLC92" s="136"/>
      <c r="CLD92" s="136"/>
      <c r="CLE92" s="136"/>
      <c r="CLF92" s="136"/>
      <c r="CLG92" s="136"/>
      <c r="CLH92" s="136"/>
      <c r="CLI92" s="136"/>
      <c r="CLJ92" s="136"/>
      <c r="CLK92" s="136"/>
      <c r="CLL92" s="136"/>
      <c r="CLM92" s="136"/>
      <c r="CLN92" s="136"/>
      <c r="CLO92" s="136"/>
      <c r="CLP92" s="136"/>
      <c r="CLQ92" s="136"/>
      <c r="CLR92" s="136"/>
      <c r="CLS92" s="136"/>
      <c r="CLT92" s="136"/>
      <c r="CLU92" s="136"/>
      <c r="CLV92" s="136"/>
      <c r="CLW92" s="136"/>
      <c r="CLX92" s="136"/>
      <c r="CLY92" s="136"/>
      <c r="CLZ92" s="136"/>
      <c r="CMA92" s="136"/>
      <c r="CMB92" s="136"/>
      <c r="CMC92" s="136"/>
      <c r="CMD92" s="136"/>
      <c r="CME92" s="136"/>
      <c r="CMF92" s="136"/>
      <c r="CMG92" s="136"/>
      <c r="CMH92" s="136"/>
      <c r="CMI92" s="136"/>
      <c r="CMJ92" s="136"/>
      <c r="CMK92" s="136"/>
      <c r="CML92" s="136"/>
      <c r="CMM92" s="136"/>
      <c r="CMN92" s="136"/>
      <c r="CMO92" s="136"/>
      <c r="CMP92" s="136"/>
      <c r="CMQ92" s="136"/>
      <c r="CMR92" s="136"/>
      <c r="CMS92" s="136"/>
      <c r="CMT92" s="136"/>
      <c r="CMU92" s="136"/>
      <c r="CMV92" s="136"/>
      <c r="CMW92" s="136"/>
      <c r="CMX92" s="136"/>
      <c r="CMY92" s="136"/>
      <c r="CMZ92" s="136"/>
      <c r="CNA92" s="136"/>
      <c r="CNB92" s="136"/>
      <c r="CNC92" s="136"/>
      <c r="CND92" s="136"/>
      <c r="CNE92" s="136"/>
      <c r="CNF92" s="136"/>
      <c r="CNG92" s="136"/>
      <c r="CNH92" s="136"/>
      <c r="CNI92" s="136"/>
      <c r="CNJ92" s="136"/>
      <c r="CNK92" s="136"/>
      <c r="CNL92" s="136"/>
      <c r="CNM92" s="136"/>
      <c r="CNN92" s="136"/>
      <c r="CNO92" s="136"/>
      <c r="CNP92" s="136"/>
      <c r="CNQ92" s="136"/>
      <c r="CNR92" s="136"/>
      <c r="CNS92" s="136"/>
      <c r="CNT92" s="136"/>
      <c r="CNU92" s="136"/>
      <c r="CNV92" s="136"/>
      <c r="CNW92" s="136"/>
    </row>
    <row r="93" spans="1:2415" s="117" customFormat="1" ht="30" x14ac:dyDescent="0.25">
      <c r="A93" s="191" t="s">
        <v>249</v>
      </c>
      <c r="B93" s="185">
        <v>2</v>
      </c>
      <c r="C93" s="152" t="s">
        <v>90</v>
      </c>
      <c r="D93" s="150">
        <f>IFERROR(VLOOKUP(CONCATENATE(H93,"_",C93),Pontok!$A$2:$E$217,5,FALSE),"N/A")</f>
        <v>2</v>
      </c>
      <c r="E93" s="253" t="s">
        <v>475</v>
      </c>
      <c r="F93" s="254" t="s">
        <v>441</v>
      </c>
      <c r="G93" s="237"/>
      <c r="H93" s="239" t="s">
        <v>334</v>
      </c>
      <c r="I93" s="239"/>
      <c r="J93" s="239"/>
      <c r="K93" s="239"/>
      <c r="L93" s="129"/>
      <c r="M93" s="129"/>
      <c r="N93" s="129"/>
      <c r="EG93" s="136"/>
      <c r="EH93" s="136"/>
      <c r="EI93" s="136"/>
      <c r="EJ93" s="136"/>
      <c r="EK93" s="136"/>
      <c r="EL93" s="136"/>
      <c r="EM93" s="136"/>
      <c r="EN93" s="136"/>
      <c r="EO93" s="136"/>
      <c r="EP93" s="136"/>
      <c r="EQ93" s="136"/>
      <c r="ER93" s="136"/>
      <c r="ES93" s="136"/>
      <c r="ET93" s="136"/>
      <c r="EU93" s="136"/>
      <c r="EV93" s="136"/>
      <c r="EW93" s="136"/>
      <c r="EX93" s="136"/>
      <c r="EY93" s="136"/>
      <c r="EZ93" s="136"/>
      <c r="FA93" s="136"/>
      <c r="FB93" s="136"/>
      <c r="FC93" s="136"/>
      <c r="FD93" s="136"/>
      <c r="FE93" s="136"/>
      <c r="FF93" s="136"/>
      <c r="FG93" s="136"/>
      <c r="FH93" s="136"/>
      <c r="FI93" s="136"/>
      <c r="FJ93" s="136"/>
      <c r="FK93" s="136"/>
      <c r="FL93" s="136"/>
      <c r="FM93" s="136"/>
      <c r="FN93" s="136"/>
      <c r="FO93" s="136"/>
      <c r="FP93" s="136"/>
      <c r="FQ93" s="136"/>
      <c r="FR93" s="136"/>
      <c r="FS93" s="136"/>
      <c r="FT93" s="136"/>
      <c r="FU93" s="136"/>
      <c r="FV93" s="136"/>
      <c r="FW93" s="136"/>
      <c r="FX93" s="136"/>
      <c r="FY93" s="136"/>
      <c r="FZ93" s="136"/>
      <c r="GA93" s="136"/>
      <c r="GB93" s="136"/>
      <c r="GC93" s="136"/>
      <c r="GD93" s="136"/>
      <c r="GE93" s="136"/>
      <c r="GF93" s="136"/>
      <c r="GG93" s="136"/>
      <c r="GH93" s="136"/>
      <c r="GI93" s="136"/>
      <c r="GJ93" s="136"/>
      <c r="GK93" s="136"/>
      <c r="GL93" s="136"/>
      <c r="GM93" s="136"/>
      <c r="GN93" s="136"/>
      <c r="GO93" s="136"/>
      <c r="GP93" s="136"/>
      <c r="GQ93" s="136"/>
      <c r="GR93" s="136"/>
      <c r="GS93" s="136"/>
      <c r="GT93" s="136"/>
      <c r="GU93" s="136"/>
      <c r="GV93" s="136"/>
      <c r="GW93" s="136"/>
      <c r="GX93" s="136"/>
      <c r="GY93" s="136"/>
      <c r="GZ93" s="136"/>
      <c r="HA93" s="136"/>
      <c r="HB93" s="136"/>
      <c r="HC93" s="136"/>
      <c r="HD93" s="136"/>
      <c r="HE93" s="136"/>
      <c r="HF93" s="136"/>
      <c r="HG93" s="136"/>
      <c r="HH93" s="136"/>
      <c r="HI93" s="136"/>
      <c r="HJ93" s="136"/>
      <c r="HK93" s="136"/>
      <c r="HL93" s="136"/>
      <c r="HM93" s="136"/>
      <c r="HN93" s="136"/>
      <c r="HO93" s="136"/>
      <c r="HP93" s="136"/>
      <c r="HQ93" s="136"/>
      <c r="HR93" s="136"/>
      <c r="HS93" s="136"/>
      <c r="HT93" s="136"/>
      <c r="HU93" s="136"/>
      <c r="HV93" s="136"/>
      <c r="HW93" s="136"/>
      <c r="HX93" s="136"/>
      <c r="HY93" s="136"/>
      <c r="HZ93" s="136"/>
      <c r="IA93" s="136"/>
      <c r="IB93" s="136"/>
      <c r="IC93" s="136"/>
      <c r="ID93" s="136"/>
      <c r="IE93" s="136"/>
      <c r="IF93" s="136"/>
      <c r="IG93" s="136"/>
      <c r="IH93" s="136"/>
      <c r="II93" s="136"/>
      <c r="IJ93" s="136"/>
      <c r="IK93" s="136"/>
      <c r="IL93" s="136"/>
      <c r="IM93" s="136"/>
      <c r="IN93" s="136"/>
      <c r="IO93" s="136"/>
      <c r="IP93" s="136"/>
      <c r="IQ93" s="136"/>
      <c r="IR93" s="136"/>
      <c r="IS93" s="136"/>
      <c r="IT93" s="136"/>
      <c r="IU93" s="136"/>
      <c r="IV93" s="136"/>
      <c r="IW93" s="136"/>
      <c r="IX93" s="136"/>
      <c r="IY93" s="136"/>
      <c r="IZ93" s="136"/>
      <c r="JA93" s="136"/>
      <c r="JB93" s="136"/>
      <c r="JC93" s="136"/>
      <c r="JD93" s="136"/>
      <c r="JE93" s="136"/>
      <c r="JF93" s="136"/>
      <c r="JG93" s="136"/>
      <c r="JH93" s="136"/>
      <c r="JI93" s="136"/>
      <c r="JJ93" s="136"/>
      <c r="JK93" s="136"/>
      <c r="JL93" s="136"/>
      <c r="JM93" s="136"/>
      <c r="JN93" s="136"/>
      <c r="JO93" s="136"/>
      <c r="JP93" s="136"/>
      <c r="JQ93" s="136"/>
      <c r="JR93" s="136"/>
      <c r="JS93" s="136"/>
      <c r="JT93" s="136"/>
      <c r="JU93" s="136"/>
      <c r="JV93" s="136"/>
      <c r="JW93" s="136"/>
      <c r="JX93" s="136"/>
      <c r="JY93" s="136"/>
      <c r="JZ93" s="136"/>
      <c r="KA93" s="136"/>
      <c r="KB93" s="136"/>
      <c r="KC93" s="136"/>
      <c r="KD93" s="136"/>
      <c r="KE93" s="136"/>
      <c r="KF93" s="136"/>
      <c r="KG93" s="136"/>
      <c r="KH93" s="136"/>
      <c r="KI93" s="136"/>
      <c r="KJ93" s="136"/>
      <c r="KK93" s="136"/>
      <c r="KL93" s="136"/>
      <c r="KM93" s="136"/>
      <c r="KN93" s="136"/>
      <c r="KO93" s="136"/>
      <c r="KP93" s="136"/>
      <c r="KQ93" s="136"/>
      <c r="KR93" s="136"/>
      <c r="KS93" s="136"/>
      <c r="KT93" s="136"/>
      <c r="KU93" s="136"/>
      <c r="KV93" s="136"/>
      <c r="KW93" s="136"/>
      <c r="KX93" s="136"/>
      <c r="KY93" s="136"/>
      <c r="KZ93" s="136"/>
      <c r="LA93" s="136"/>
      <c r="LB93" s="136"/>
      <c r="LC93" s="136"/>
      <c r="LD93" s="136"/>
      <c r="LE93" s="136"/>
      <c r="LF93" s="136"/>
      <c r="LG93" s="136"/>
      <c r="LH93" s="136"/>
      <c r="LI93" s="136"/>
      <c r="LJ93" s="136"/>
      <c r="LK93" s="136"/>
      <c r="LL93" s="136"/>
      <c r="LM93" s="136"/>
      <c r="LN93" s="136"/>
      <c r="LO93" s="136"/>
      <c r="LP93" s="136"/>
      <c r="LQ93" s="136"/>
      <c r="LR93" s="136"/>
      <c r="LS93" s="136"/>
      <c r="LT93" s="136"/>
      <c r="LU93" s="136"/>
      <c r="LV93" s="136"/>
      <c r="LW93" s="136"/>
      <c r="LX93" s="136"/>
      <c r="LY93" s="136"/>
      <c r="LZ93" s="136"/>
      <c r="MA93" s="136"/>
      <c r="MB93" s="136"/>
      <c r="MC93" s="136"/>
      <c r="MD93" s="136"/>
      <c r="ME93" s="136"/>
      <c r="MF93" s="136"/>
      <c r="MG93" s="136"/>
      <c r="MH93" s="136"/>
      <c r="MI93" s="136"/>
      <c r="MJ93" s="136"/>
      <c r="MK93" s="136"/>
      <c r="ML93" s="136"/>
      <c r="MM93" s="136"/>
      <c r="MN93" s="136"/>
      <c r="MO93" s="136"/>
      <c r="MP93" s="136"/>
      <c r="MQ93" s="136"/>
      <c r="MR93" s="136"/>
      <c r="MS93" s="136"/>
      <c r="MT93" s="136"/>
      <c r="MU93" s="136"/>
      <c r="MV93" s="136"/>
      <c r="MW93" s="136"/>
      <c r="MX93" s="136"/>
      <c r="MY93" s="136"/>
      <c r="MZ93" s="136"/>
      <c r="NA93" s="136"/>
      <c r="NB93" s="136"/>
      <c r="NC93" s="136"/>
      <c r="ND93" s="136"/>
      <c r="NE93" s="136"/>
      <c r="NF93" s="136"/>
      <c r="NG93" s="136"/>
      <c r="NH93" s="136"/>
      <c r="NI93" s="136"/>
      <c r="NJ93" s="136"/>
      <c r="NK93" s="136"/>
      <c r="NL93" s="136"/>
      <c r="NM93" s="136"/>
      <c r="NN93" s="136"/>
      <c r="NO93" s="136"/>
      <c r="NP93" s="136"/>
      <c r="NQ93" s="136"/>
      <c r="NR93" s="136"/>
      <c r="NS93" s="136"/>
      <c r="NT93" s="136"/>
      <c r="NU93" s="136"/>
      <c r="NV93" s="136"/>
      <c r="NW93" s="136"/>
      <c r="NX93" s="136"/>
      <c r="NY93" s="136"/>
      <c r="NZ93" s="136"/>
      <c r="OA93" s="136"/>
      <c r="OB93" s="136"/>
      <c r="OC93" s="136"/>
      <c r="OD93" s="136"/>
      <c r="OE93" s="136"/>
      <c r="OF93" s="136"/>
      <c r="OG93" s="136"/>
      <c r="OH93" s="136"/>
      <c r="OI93" s="136"/>
      <c r="OJ93" s="136"/>
      <c r="OK93" s="136"/>
      <c r="OL93" s="136"/>
      <c r="OM93" s="136"/>
      <c r="ON93" s="136"/>
      <c r="OO93" s="136"/>
      <c r="OP93" s="136"/>
      <c r="OQ93" s="136"/>
      <c r="OR93" s="136"/>
      <c r="OS93" s="136"/>
      <c r="OT93" s="136"/>
      <c r="OU93" s="136"/>
      <c r="OV93" s="136"/>
      <c r="OW93" s="136"/>
      <c r="OX93" s="136"/>
      <c r="OY93" s="136"/>
      <c r="OZ93" s="136"/>
      <c r="PA93" s="136"/>
      <c r="PB93" s="136"/>
      <c r="PC93" s="136"/>
      <c r="PD93" s="136"/>
      <c r="PE93" s="136"/>
      <c r="PF93" s="136"/>
      <c r="PG93" s="136"/>
      <c r="PH93" s="136"/>
      <c r="PI93" s="136"/>
      <c r="PJ93" s="136"/>
      <c r="PK93" s="136"/>
      <c r="PL93" s="136"/>
      <c r="PM93" s="136"/>
      <c r="PN93" s="136"/>
      <c r="PO93" s="136"/>
      <c r="PP93" s="136"/>
      <c r="PQ93" s="136"/>
      <c r="PR93" s="136"/>
      <c r="PS93" s="136"/>
      <c r="PT93" s="136"/>
      <c r="PU93" s="136"/>
      <c r="PV93" s="136"/>
      <c r="PW93" s="136"/>
      <c r="PX93" s="136"/>
      <c r="PY93" s="136"/>
      <c r="PZ93" s="136"/>
      <c r="QA93" s="136"/>
      <c r="QB93" s="136"/>
      <c r="QC93" s="136"/>
      <c r="QD93" s="136"/>
      <c r="QE93" s="136"/>
      <c r="QF93" s="136"/>
      <c r="QG93" s="136"/>
      <c r="QH93" s="136"/>
      <c r="QI93" s="136"/>
      <c r="QJ93" s="136"/>
      <c r="QK93" s="136"/>
      <c r="QL93" s="136"/>
      <c r="QM93" s="136"/>
      <c r="QN93" s="136"/>
      <c r="QO93" s="136"/>
      <c r="QP93" s="136"/>
      <c r="QQ93" s="136"/>
      <c r="QR93" s="136"/>
      <c r="QS93" s="136"/>
      <c r="QT93" s="136"/>
      <c r="QU93" s="136"/>
      <c r="QV93" s="136"/>
      <c r="QW93" s="136"/>
      <c r="QX93" s="136"/>
      <c r="QY93" s="136"/>
      <c r="QZ93" s="136"/>
      <c r="RA93" s="136"/>
      <c r="RB93" s="136"/>
      <c r="RC93" s="136"/>
      <c r="RD93" s="136"/>
      <c r="RE93" s="136"/>
      <c r="RF93" s="136"/>
      <c r="RG93" s="136"/>
      <c r="RH93" s="136"/>
      <c r="RI93" s="136"/>
      <c r="RJ93" s="136"/>
      <c r="RK93" s="136"/>
      <c r="RL93" s="136"/>
      <c r="RM93" s="136"/>
      <c r="RN93" s="136"/>
      <c r="RO93" s="136"/>
      <c r="RP93" s="136"/>
      <c r="RQ93" s="136"/>
      <c r="RR93" s="136"/>
      <c r="RS93" s="136"/>
      <c r="RT93" s="136"/>
      <c r="RU93" s="136"/>
      <c r="RV93" s="136"/>
      <c r="RW93" s="136"/>
      <c r="RX93" s="136"/>
      <c r="RY93" s="136"/>
      <c r="RZ93" s="136"/>
      <c r="SA93" s="136"/>
      <c r="SB93" s="136"/>
      <c r="SC93" s="136"/>
      <c r="SD93" s="136"/>
      <c r="SE93" s="136"/>
      <c r="SF93" s="136"/>
      <c r="SG93" s="136"/>
      <c r="SH93" s="136"/>
      <c r="SI93" s="136"/>
      <c r="SJ93" s="136"/>
      <c r="SK93" s="136"/>
      <c r="SL93" s="136"/>
      <c r="SM93" s="136"/>
      <c r="SN93" s="136"/>
      <c r="SO93" s="136"/>
      <c r="SP93" s="136"/>
      <c r="SQ93" s="136"/>
      <c r="SR93" s="136"/>
      <c r="SS93" s="136"/>
      <c r="ST93" s="136"/>
      <c r="SU93" s="136"/>
      <c r="SV93" s="136"/>
      <c r="SW93" s="136"/>
      <c r="SX93" s="136"/>
      <c r="SY93" s="136"/>
      <c r="SZ93" s="136"/>
      <c r="TA93" s="136"/>
      <c r="TB93" s="136"/>
      <c r="TC93" s="136"/>
      <c r="TD93" s="136"/>
      <c r="TE93" s="136"/>
      <c r="TF93" s="136"/>
      <c r="TG93" s="136"/>
      <c r="TH93" s="136"/>
      <c r="TI93" s="136"/>
      <c r="TJ93" s="136"/>
      <c r="TK93" s="136"/>
      <c r="TL93" s="136"/>
      <c r="TM93" s="136"/>
      <c r="TN93" s="136"/>
      <c r="TO93" s="136"/>
      <c r="TP93" s="136"/>
      <c r="TQ93" s="136"/>
      <c r="TR93" s="136"/>
      <c r="TS93" s="136"/>
      <c r="TT93" s="136"/>
      <c r="TU93" s="136"/>
      <c r="TV93" s="136"/>
      <c r="TW93" s="136"/>
      <c r="TX93" s="136"/>
      <c r="TY93" s="136"/>
      <c r="TZ93" s="136"/>
      <c r="UA93" s="136"/>
      <c r="UB93" s="136"/>
      <c r="UC93" s="136"/>
      <c r="UD93" s="136"/>
      <c r="UE93" s="136"/>
      <c r="UF93" s="136"/>
      <c r="UG93" s="136"/>
      <c r="UH93" s="136"/>
      <c r="UI93" s="136"/>
      <c r="UJ93" s="136"/>
      <c r="UK93" s="136"/>
      <c r="UL93" s="136"/>
      <c r="UM93" s="136"/>
      <c r="UN93" s="136"/>
      <c r="UO93" s="136"/>
      <c r="UP93" s="136"/>
      <c r="UQ93" s="136"/>
      <c r="UR93" s="136"/>
      <c r="US93" s="136"/>
      <c r="UT93" s="136"/>
      <c r="UU93" s="136"/>
      <c r="UV93" s="136"/>
      <c r="UW93" s="136"/>
      <c r="UX93" s="136"/>
      <c r="UY93" s="136"/>
      <c r="UZ93" s="136"/>
      <c r="VA93" s="136"/>
      <c r="VB93" s="136"/>
      <c r="VC93" s="136"/>
      <c r="VD93" s="136"/>
      <c r="VE93" s="136"/>
      <c r="VF93" s="136"/>
      <c r="VG93" s="136"/>
      <c r="VH93" s="136"/>
      <c r="VI93" s="136"/>
      <c r="VJ93" s="136"/>
      <c r="VK93" s="136"/>
      <c r="VL93" s="136"/>
      <c r="VM93" s="136"/>
      <c r="VN93" s="136"/>
      <c r="VO93" s="136"/>
      <c r="VP93" s="136"/>
      <c r="VQ93" s="136"/>
      <c r="VR93" s="136"/>
      <c r="VS93" s="136"/>
      <c r="VT93" s="136"/>
      <c r="VU93" s="136"/>
      <c r="VV93" s="136"/>
      <c r="VW93" s="136"/>
      <c r="VX93" s="136"/>
      <c r="VY93" s="136"/>
      <c r="VZ93" s="136"/>
      <c r="WA93" s="136"/>
      <c r="WB93" s="136"/>
      <c r="WC93" s="136"/>
      <c r="WD93" s="136"/>
      <c r="WE93" s="136"/>
      <c r="WF93" s="136"/>
      <c r="WG93" s="136"/>
      <c r="WH93" s="136"/>
      <c r="WI93" s="136"/>
      <c r="WJ93" s="136"/>
      <c r="WK93" s="136"/>
      <c r="WL93" s="136"/>
      <c r="WM93" s="136"/>
      <c r="WN93" s="136"/>
      <c r="WO93" s="136"/>
      <c r="WP93" s="136"/>
      <c r="WQ93" s="136"/>
      <c r="WR93" s="136"/>
      <c r="WS93" s="136"/>
      <c r="WT93" s="136"/>
      <c r="WU93" s="136"/>
      <c r="WV93" s="136"/>
      <c r="WW93" s="136"/>
      <c r="WX93" s="136"/>
      <c r="WY93" s="136"/>
      <c r="WZ93" s="136"/>
      <c r="XA93" s="136"/>
      <c r="XB93" s="136"/>
      <c r="XC93" s="136"/>
      <c r="XD93" s="136"/>
      <c r="XE93" s="136"/>
      <c r="XF93" s="136"/>
      <c r="XG93" s="136"/>
      <c r="XH93" s="136"/>
      <c r="XI93" s="136"/>
      <c r="XJ93" s="136"/>
      <c r="XK93" s="136"/>
      <c r="XL93" s="136"/>
      <c r="XM93" s="136"/>
      <c r="XN93" s="136"/>
      <c r="XO93" s="136"/>
      <c r="XP93" s="136"/>
      <c r="XQ93" s="136"/>
      <c r="XR93" s="136"/>
      <c r="XS93" s="136"/>
      <c r="XT93" s="136"/>
      <c r="XU93" s="136"/>
      <c r="XV93" s="136"/>
      <c r="XW93" s="136"/>
      <c r="XX93" s="136"/>
      <c r="XY93" s="136"/>
      <c r="XZ93" s="136"/>
      <c r="YA93" s="136"/>
      <c r="YB93" s="136"/>
      <c r="YC93" s="136"/>
      <c r="YD93" s="136"/>
      <c r="YE93" s="136"/>
      <c r="YF93" s="136"/>
      <c r="YG93" s="136"/>
      <c r="YH93" s="136"/>
      <c r="YI93" s="136"/>
      <c r="YJ93" s="136"/>
      <c r="YK93" s="136"/>
      <c r="YL93" s="136"/>
      <c r="YM93" s="136"/>
      <c r="YN93" s="136"/>
      <c r="YO93" s="136"/>
      <c r="YP93" s="136"/>
      <c r="YQ93" s="136"/>
      <c r="YR93" s="136"/>
      <c r="YS93" s="136"/>
      <c r="YT93" s="136"/>
      <c r="YU93" s="136"/>
      <c r="YV93" s="136"/>
      <c r="YW93" s="136"/>
      <c r="YX93" s="136"/>
      <c r="YY93" s="136"/>
      <c r="YZ93" s="136"/>
      <c r="ZA93" s="136"/>
      <c r="ZB93" s="136"/>
      <c r="ZC93" s="136"/>
      <c r="ZD93" s="136"/>
      <c r="ZE93" s="136"/>
      <c r="ZF93" s="136"/>
      <c r="ZG93" s="136"/>
      <c r="ZH93" s="136"/>
      <c r="ZI93" s="136"/>
      <c r="ZJ93" s="136"/>
      <c r="ZK93" s="136"/>
      <c r="ZL93" s="136"/>
      <c r="ZM93" s="136"/>
      <c r="ZN93" s="136"/>
      <c r="ZO93" s="136"/>
      <c r="ZP93" s="136"/>
      <c r="ZQ93" s="136"/>
      <c r="ZR93" s="136"/>
      <c r="ZS93" s="136"/>
      <c r="ZT93" s="136"/>
      <c r="ZU93" s="136"/>
      <c r="ZV93" s="136"/>
      <c r="ZW93" s="136"/>
      <c r="ZX93" s="136"/>
      <c r="ZY93" s="136"/>
      <c r="ZZ93" s="136"/>
      <c r="AAA93" s="136"/>
      <c r="AAB93" s="136"/>
      <c r="AAC93" s="136"/>
      <c r="AAD93" s="136"/>
      <c r="AAE93" s="136"/>
      <c r="AAF93" s="136"/>
      <c r="AAG93" s="136"/>
      <c r="AAH93" s="136"/>
      <c r="AAI93" s="136"/>
      <c r="AAJ93" s="136"/>
      <c r="AAK93" s="136"/>
      <c r="AAL93" s="136"/>
      <c r="AAM93" s="136"/>
      <c r="AAN93" s="136"/>
      <c r="AAO93" s="136"/>
      <c r="AAP93" s="136"/>
      <c r="AAQ93" s="136"/>
      <c r="AAR93" s="136"/>
      <c r="AAS93" s="136"/>
      <c r="AAT93" s="136"/>
      <c r="AAU93" s="136"/>
      <c r="AAV93" s="136"/>
      <c r="AAW93" s="136"/>
      <c r="AAX93" s="136"/>
      <c r="AAY93" s="136"/>
      <c r="AAZ93" s="136"/>
      <c r="ABA93" s="136"/>
      <c r="ABB93" s="136"/>
      <c r="ABC93" s="136"/>
      <c r="ABD93" s="136"/>
      <c r="ABE93" s="136"/>
      <c r="ABF93" s="136"/>
      <c r="ABG93" s="136"/>
      <c r="ABH93" s="136"/>
      <c r="ABI93" s="136"/>
      <c r="ABJ93" s="136"/>
      <c r="ABK93" s="136"/>
      <c r="ABL93" s="136"/>
      <c r="ABM93" s="136"/>
      <c r="ABN93" s="136"/>
      <c r="ABO93" s="136"/>
      <c r="ABP93" s="136"/>
      <c r="ABQ93" s="136"/>
      <c r="ABR93" s="136"/>
      <c r="ABS93" s="136"/>
      <c r="ABT93" s="136"/>
      <c r="ABU93" s="136"/>
      <c r="ABV93" s="136"/>
      <c r="ABW93" s="136"/>
      <c r="ABX93" s="136"/>
      <c r="ABY93" s="136"/>
      <c r="ABZ93" s="136"/>
      <c r="ACA93" s="136"/>
      <c r="ACB93" s="136"/>
      <c r="ACC93" s="136"/>
      <c r="ACD93" s="136"/>
      <c r="ACE93" s="136"/>
      <c r="ACF93" s="136"/>
      <c r="ACG93" s="136"/>
      <c r="ACH93" s="136"/>
      <c r="ACI93" s="136"/>
      <c r="ACJ93" s="136"/>
      <c r="ACK93" s="136"/>
      <c r="ACL93" s="136"/>
      <c r="ACM93" s="136"/>
      <c r="ACN93" s="136"/>
      <c r="ACO93" s="136"/>
      <c r="ACP93" s="136"/>
      <c r="ACQ93" s="136"/>
      <c r="ACR93" s="136"/>
      <c r="ACS93" s="136"/>
      <c r="ACT93" s="136"/>
      <c r="ACU93" s="136"/>
      <c r="ACV93" s="136"/>
      <c r="ACW93" s="136"/>
      <c r="ACX93" s="136"/>
      <c r="ACY93" s="136"/>
      <c r="ACZ93" s="136"/>
      <c r="ADA93" s="136"/>
      <c r="ADB93" s="136"/>
      <c r="ADC93" s="136"/>
      <c r="ADD93" s="136"/>
      <c r="ADE93" s="136"/>
      <c r="ADF93" s="136"/>
      <c r="ADG93" s="136"/>
      <c r="ADH93" s="136"/>
      <c r="ADI93" s="136"/>
      <c r="ADJ93" s="136"/>
      <c r="ADK93" s="136"/>
      <c r="ADL93" s="136"/>
      <c r="ADM93" s="136"/>
      <c r="ADN93" s="136"/>
      <c r="ADO93" s="136"/>
      <c r="ADP93" s="136"/>
      <c r="ADQ93" s="136"/>
      <c r="ADR93" s="136"/>
      <c r="ADS93" s="136"/>
      <c r="ADT93" s="136"/>
      <c r="ADU93" s="136"/>
      <c r="ADV93" s="136"/>
      <c r="ADW93" s="136"/>
      <c r="ADX93" s="136"/>
      <c r="ADY93" s="136"/>
      <c r="ADZ93" s="136"/>
      <c r="AEA93" s="136"/>
      <c r="AEB93" s="136"/>
      <c r="AEC93" s="136"/>
      <c r="AED93" s="136"/>
      <c r="AEE93" s="136"/>
      <c r="AEF93" s="136"/>
      <c r="AEG93" s="136"/>
      <c r="AEH93" s="136"/>
      <c r="AEI93" s="136"/>
      <c r="AEJ93" s="136"/>
      <c r="AEK93" s="136"/>
      <c r="AEL93" s="136"/>
      <c r="AEM93" s="136"/>
      <c r="AEN93" s="136"/>
      <c r="AEO93" s="136"/>
      <c r="AEP93" s="136"/>
      <c r="AEQ93" s="136"/>
      <c r="AER93" s="136"/>
      <c r="AES93" s="136"/>
      <c r="AET93" s="136"/>
      <c r="AEU93" s="136"/>
      <c r="AEV93" s="136"/>
      <c r="AEW93" s="136"/>
      <c r="AEX93" s="136"/>
      <c r="AEY93" s="136"/>
      <c r="AEZ93" s="136"/>
      <c r="AFA93" s="136"/>
      <c r="AFB93" s="136"/>
      <c r="AFC93" s="136"/>
      <c r="AFD93" s="136"/>
      <c r="AFE93" s="136"/>
      <c r="AFF93" s="136"/>
      <c r="AFG93" s="136"/>
      <c r="AFH93" s="136"/>
      <c r="AFI93" s="136"/>
      <c r="AFJ93" s="136"/>
      <c r="AFK93" s="136"/>
      <c r="AFL93" s="136"/>
      <c r="AFM93" s="136"/>
      <c r="AFN93" s="136"/>
      <c r="AFO93" s="136"/>
      <c r="AFP93" s="136"/>
      <c r="AFQ93" s="136"/>
      <c r="AFR93" s="136"/>
      <c r="AFS93" s="136"/>
      <c r="AFT93" s="136"/>
      <c r="AFU93" s="136"/>
      <c r="AFV93" s="136"/>
      <c r="AFW93" s="136"/>
      <c r="AFX93" s="136"/>
      <c r="AFY93" s="136"/>
      <c r="AFZ93" s="136"/>
      <c r="AGA93" s="136"/>
      <c r="AGB93" s="136"/>
      <c r="AGC93" s="136"/>
      <c r="AGD93" s="136"/>
      <c r="AGE93" s="136"/>
      <c r="AGF93" s="136"/>
      <c r="AGG93" s="136"/>
      <c r="AGH93" s="136"/>
      <c r="AGI93" s="136"/>
      <c r="AGJ93" s="136"/>
      <c r="AGK93" s="136"/>
      <c r="AGL93" s="136"/>
      <c r="AGM93" s="136"/>
      <c r="AGN93" s="136"/>
      <c r="AGO93" s="136"/>
      <c r="AGP93" s="136"/>
      <c r="AGQ93" s="136"/>
      <c r="AGR93" s="136"/>
      <c r="AGS93" s="136"/>
      <c r="AGT93" s="136"/>
      <c r="AGU93" s="136"/>
      <c r="AGV93" s="136"/>
      <c r="AGW93" s="136"/>
      <c r="AGX93" s="136"/>
      <c r="AGY93" s="136"/>
      <c r="AGZ93" s="136"/>
      <c r="AHA93" s="136"/>
      <c r="AHB93" s="136"/>
      <c r="AHC93" s="136"/>
      <c r="AHD93" s="136"/>
      <c r="AHE93" s="136"/>
      <c r="AHF93" s="136"/>
      <c r="AHG93" s="136"/>
      <c r="AHH93" s="136"/>
      <c r="AHI93" s="136"/>
      <c r="AHJ93" s="136"/>
      <c r="AHK93" s="136"/>
      <c r="AHL93" s="136"/>
      <c r="AHM93" s="136"/>
      <c r="AHN93" s="136"/>
      <c r="AHO93" s="136"/>
      <c r="AHP93" s="136"/>
      <c r="AHQ93" s="136"/>
      <c r="AHR93" s="136"/>
      <c r="AHS93" s="136"/>
      <c r="AHT93" s="136"/>
      <c r="AHU93" s="136"/>
      <c r="AHV93" s="136"/>
      <c r="AHW93" s="136"/>
      <c r="AHX93" s="136"/>
      <c r="AHY93" s="136"/>
      <c r="AHZ93" s="136"/>
      <c r="AIA93" s="136"/>
      <c r="AIB93" s="136"/>
      <c r="AIC93" s="136"/>
      <c r="AID93" s="136"/>
      <c r="AIE93" s="136"/>
      <c r="AIF93" s="136"/>
      <c r="AIG93" s="136"/>
      <c r="AIH93" s="136"/>
      <c r="AII93" s="136"/>
      <c r="AIJ93" s="136"/>
      <c r="AIK93" s="136"/>
      <c r="AIL93" s="136"/>
      <c r="AIM93" s="136"/>
      <c r="AIN93" s="136"/>
      <c r="AIO93" s="136"/>
      <c r="AIP93" s="136"/>
      <c r="AIQ93" s="136"/>
      <c r="AIR93" s="136"/>
      <c r="AIS93" s="136"/>
      <c r="AIT93" s="136"/>
      <c r="AIU93" s="136"/>
      <c r="AIV93" s="136"/>
      <c r="AIW93" s="136"/>
      <c r="AIX93" s="136"/>
      <c r="AIY93" s="136"/>
      <c r="AIZ93" s="136"/>
      <c r="AJA93" s="136"/>
      <c r="AJB93" s="136"/>
      <c r="AJC93" s="136"/>
      <c r="AJD93" s="136"/>
      <c r="AJE93" s="136"/>
      <c r="AJF93" s="136"/>
      <c r="AJG93" s="136"/>
      <c r="AJH93" s="136"/>
      <c r="AJI93" s="136"/>
      <c r="AJJ93" s="136"/>
      <c r="AJK93" s="136"/>
      <c r="AJL93" s="136"/>
      <c r="AJM93" s="136"/>
      <c r="AJN93" s="136"/>
      <c r="AJO93" s="136"/>
      <c r="AJP93" s="136"/>
      <c r="AJQ93" s="136"/>
      <c r="AJR93" s="136"/>
      <c r="AJS93" s="136"/>
      <c r="AJT93" s="136"/>
      <c r="AJU93" s="136"/>
      <c r="AJV93" s="136"/>
      <c r="AJW93" s="136"/>
      <c r="AJX93" s="136"/>
      <c r="AJY93" s="136"/>
      <c r="AJZ93" s="136"/>
      <c r="AKA93" s="136"/>
      <c r="AKB93" s="136"/>
      <c r="AKC93" s="136"/>
      <c r="AKD93" s="136"/>
      <c r="AKE93" s="136"/>
      <c r="AKF93" s="136"/>
      <c r="AKG93" s="136"/>
      <c r="AKH93" s="136"/>
      <c r="AKI93" s="136"/>
      <c r="AKJ93" s="136"/>
      <c r="AKK93" s="136"/>
      <c r="AKL93" s="136"/>
      <c r="AKM93" s="136"/>
      <c r="AKN93" s="136"/>
      <c r="AKO93" s="136"/>
      <c r="AKP93" s="136"/>
      <c r="AKQ93" s="136"/>
      <c r="AKR93" s="136"/>
      <c r="AKS93" s="136"/>
      <c r="AKT93" s="136"/>
      <c r="AKU93" s="136"/>
      <c r="AKV93" s="136"/>
      <c r="AKW93" s="136"/>
      <c r="AKX93" s="136"/>
      <c r="AKY93" s="136"/>
      <c r="AKZ93" s="136"/>
      <c r="ALA93" s="136"/>
      <c r="ALB93" s="136"/>
      <c r="ALC93" s="136"/>
      <c r="ALD93" s="136"/>
      <c r="ALE93" s="136"/>
      <c r="ALF93" s="136"/>
      <c r="ALG93" s="136"/>
      <c r="ALH93" s="136"/>
      <c r="ALI93" s="136"/>
      <c r="ALJ93" s="136"/>
      <c r="ALK93" s="136"/>
      <c r="ALL93" s="136"/>
      <c r="ALM93" s="136"/>
      <c r="ALN93" s="136"/>
      <c r="ALO93" s="136"/>
      <c r="ALP93" s="136"/>
      <c r="ALQ93" s="136"/>
      <c r="ALR93" s="136"/>
      <c r="ALS93" s="136"/>
      <c r="ALT93" s="136"/>
      <c r="ALU93" s="136"/>
      <c r="ALV93" s="136"/>
      <c r="ALW93" s="136"/>
      <c r="ALX93" s="136"/>
      <c r="ALY93" s="136"/>
      <c r="ALZ93" s="136"/>
      <c r="AMA93" s="136"/>
      <c r="AMB93" s="136"/>
      <c r="AMC93" s="136"/>
      <c r="AMD93" s="136"/>
      <c r="AME93" s="136"/>
      <c r="AMF93" s="136"/>
      <c r="AMG93" s="136"/>
      <c r="AMH93" s="136"/>
      <c r="AMI93" s="136"/>
      <c r="AMJ93" s="136"/>
      <c r="AMK93" s="136"/>
      <c r="AML93" s="136"/>
      <c r="AMM93" s="136"/>
      <c r="AMN93" s="136"/>
      <c r="AMO93" s="136"/>
      <c r="AMP93" s="136"/>
      <c r="AMQ93" s="136"/>
      <c r="AMR93" s="136"/>
      <c r="AMS93" s="136"/>
      <c r="AMT93" s="136"/>
      <c r="AMU93" s="136"/>
      <c r="AMV93" s="136"/>
      <c r="AMW93" s="136"/>
      <c r="AMX93" s="136"/>
      <c r="AMY93" s="136"/>
      <c r="AMZ93" s="136"/>
      <c r="ANA93" s="136"/>
      <c r="ANB93" s="136"/>
      <c r="ANC93" s="136"/>
      <c r="AND93" s="136"/>
      <c r="ANE93" s="136"/>
      <c r="ANF93" s="136"/>
      <c r="ANG93" s="136"/>
      <c r="ANH93" s="136"/>
      <c r="ANI93" s="136"/>
      <c r="ANJ93" s="136"/>
      <c r="ANK93" s="136"/>
      <c r="ANL93" s="136"/>
      <c r="ANM93" s="136"/>
      <c r="ANN93" s="136"/>
      <c r="ANO93" s="136"/>
      <c r="ANP93" s="136"/>
      <c r="ANQ93" s="136"/>
      <c r="ANR93" s="136"/>
      <c r="ANS93" s="136"/>
      <c r="ANT93" s="136"/>
      <c r="ANU93" s="136"/>
      <c r="ANV93" s="136"/>
      <c r="ANW93" s="136"/>
      <c r="ANX93" s="136"/>
      <c r="ANY93" s="136"/>
      <c r="ANZ93" s="136"/>
      <c r="AOA93" s="136"/>
      <c r="AOB93" s="136"/>
      <c r="AOC93" s="136"/>
      <c r="AOD93" s="136"/>
      <c r="AOE93" s="136"/>
      <c r="AOF93" s="136"/>
      <c r="AOG93" s="136"/>
      <c r="AOH93" s="136"/>
      <c r="AOI93" s="136"/>
      <c r="AOJ93" s="136"/>
      <c r="AOK93" s="136"/>
      <c r="AOL93" s="136"/>
      <c r="AOM93" s="136"/>
      <c r="AON93" s="136"/>
      <c r="AOO93" s="136"/>
      <c r="AOP93" s="136"/>
      <c r="AOQ93" s="136"/>
      <c r="AOR93" s="136"/>
      <c r="AOS93" s="136"/>
      <c r="AOT93" s="136"/>
      <c r="AOU93" s="136"/>
      <c r="AOV93" s="136"/>
      <c r="AOW93" s="136"/>
      <c r="AOX93" s="136"/>
      <c r="AOY93" s="136"/>
      <c r="AOZ93" s="136"/>
      <c r="APA93" s="136"/>
      <c r="APB93" s="136"/>
      <c r="APC93" s="136"/>
      <c r="APD93" s="136"/>
      <c r="APE93" s="136"/>
      <c r="APF93" s="136"/>
      <c r="APG93" s="136"/>
      <c r="APH93" s="136"/>
      <c r="API93" s="136"/>
      <c r="APJ93" s="136"/>
      <c r="APK93" s="136"/>
      <c r="APL93" s="136"/>
      <c r="APM93" s="136"/>
      <c r="APN93" s="136"/>
      <c r="APO93" s="136"/>
      <c r="APP93" s="136"/>
      <c r="APQ93" s="136"/>
      <c r="APR93" s="136"/>
      <c r="APS93" s="136"/>
      <c r="APT93" s="136"/>
      <c r="APU93" s="136"/>
      <c r="APV93" s="136"/>
      <c r="APW93" s="136"/>
      <c r="APX93" s="136"/>
      <c r="APY93" s="136"/>
      <c r="APZ93" s="136"/>
      <c r="AQA93" s="136"/>
      <c r="AQB93" s="136"/>
      <c r="AQC93" s="136"/>
      <c r="AQD93" s="136"/>
      <c r="AQE93" s="136"/>
      <c r="AQF93" s="136"/>
      <c r="AQG93" s="136"/>
      <c r="AQH93" s="136"/>
      <c r="AQI93" s="136"/>
      <c r="AQJ93" s="136"/>
      <c r="AQK93" s="136"/>
      <c r="AQL93" s="136"/>
      <c r="AQM93" s="136"/>
      <c r="AQN93" s="136"/>
      <c r="AQO93" s="136"/>
      <c r="AQP93" s="136"/>
      <c r="AQQ93" s="136"/>
      <c r="AQR93" s="136"/>
      <c r="AQS93" s="136"/>
      <c r="AQT93" s="136"/>
      <c r="AQU93" s="136"/>
      <c r="AQV93" s="136"/>
      <c r="AQW93" s="136"/>
      <c r="AQX93" s="136"/>
      <c r="AQY93" s="136"/>
      <c r="AQZ93" s="136"/>
      <c r="ARA93" s="136"/>
      <c r="ARB93" s="136"/>
      <c r="ARC93" s="136"/>
      <c r="ARD93" s="136"/>
      <c r="ARE93" s="136"/>
      <c r="ARF93" s="136"/>
      <c r="ARG93" s="136"/>
      <c r="ARH93" s="136"/>
      <c r="ARI93" s="136"/>
      <c r="ARJ93" s="136"/>
      <c r="ARK93" s="136"/>
      <c r="ARL93" s="136"/>
      <c r="ARM93" s="136"/>
      <c r="ARN93" s="136"/>
      <c r="ARO93" s="136"/>
      <c r="ARP93" s="136"/>
      <c r="ARQ93" s="136"/>
      <c r="ARR93" s="136"/>
      <c r="ARS93" s="136"/>
      <c r="ART93" s="136"/>
      <c r="ARU93" s="136"/>
      <c r="ARV93" s="136"/>
      <c r="ARW93" s="136"/>
      <c r="ARX93" s="136"/>
      <c r="ARY93" s="136"/>
      <c r="ARZ93" s="136"/>
      <c r="ASA93" s="136"/>
      <c r="ASB93" s="136"/>
      <c r="ASC93" s="136"/>
      <c r="ASD93" s="136"/>
      <c r="ASE93" s="136"/>
      <c r="ASF93" s="136"/>
      <c r="ASG93" s="136"/>
      <c r="ASH93" s="136"/>
      <c r="ASI93" s="136"/>
      <c r="ASJ93" s="136"/>
      <c r="ASK93" s="136"/>
      <c r="ASL93" s="136"/>
      <c r="ASM93" s="136"/>
      <c r="ASN93" s="136"/>
      <c r="ASO93" s="136"/>
      <c r="ASP93" s="136"/>
      <c r="ASQ93" s="136"/>
      <c r="ASR93" s="136"/>
      <c r="ASS93" s="136"/>
      <c r="AST93" s="136"/>
      <c r="ASU93" s="136"/>
      <c r="ASV93" s="136"/>
      <c r="ASW93" s="136"/>
      <c r="ASX93" s="136"/>
      <c r="ASY93" s="136"/>
      <c r="ASZ93" s="136"/>
      <c r="ATA93" s="136"/>
      <c r="ATB93" s="136"/>
      <c r="ATC93" s="136"/>
      <c r="ATD93" s="136"/>
      <c r="ATE93" s="136"/>
      <c r="ATF93" s="136"/>
      <c r="ATG93" s="136"/>
      <c r="ATH93" s="136"/>
      <c r="ATI93" s="136"/>
      <c r="ATJ93" s="136"/>
      <c r="ATK93" s="136"/>
      <c r="ATL93" s="136"/>
      <c r="ATM93" s="136"/>
      <c r="ATN93" s="136"/>
      <c r="ATO93" s="136"/>
      <c r="ATP93" s="136"/>
      <c r="ATQ93" s="136"/>
      <c r="ATR93" s="136"/>
      <c r="ATS93" s="136"/>
      <c r="ATT93" s="136"/>
      <c r="ATU93" s="136"/>
      <c r="ATV93" s="136"/>
      <c r="ATW93" s="136"/>
      <c r="ATX93" s="136"/>
      <c r="ATY93" s="136"/>
      <c r="ATZ93" s="136"/>
      <c r="AUA93" s="136"/>
      <c r="AUB93" s="136"/>
      <c r="AUC93" s="136"/>
      <c r="AUD93" s="136"/>
      <c r="AUE93" s="136"/>
      <c r="AUF93" s="136"/>
      <c r="AUG93" s="136"/>
      <c r="AUH93" s="136"/>
      <c r="AUI93" s="136"/>
      <c r="AUJ93" s="136"/>
      <c r="AUK93" s="136"/>
      <c r="AUL93" s="136"/>
      <c r="AUM93" s="136"/>
      <c r="AUN93" s="136"/>
      <c r="AUO93" s="136"/>
      <c r="AUP93" s="136"/>
      <c r="AUQ93" s="136"/>
      <c r="AUR93" s="136"/>
      <c r="AUS93" s="136"/>
      <c r="AUT93" s="136"/>
      <c r="AUU93" s="136"/>
      <c r="AUV93" s="136"/>
      <c r="AUW93" s="136"/>
      <c r="AUX93" s="136"/>
      <c r="AUY93" s="136"/>
      <c r="AUZ93" s="136"/>
      <c r="AVA93" s="136"/>
      <c r="AVB93" s="136"/>
      <c r="AVC93" s="136"/>
      <c r="AVD93" s="136"/>
      <c r="AVE93" s="136"/>
      <c r="AVF93" s="136"/>
      <c r="AVG93" s="136"/>
      <c r="AVH93" s="136"/>
      <c r="AVI93" s="136"/>
      <c r="AVJ93" s="136"/>
      <c r="AVK93" s="136"/>
      <c r="AVL93" s="136"/>
      <c r="AVM93" s="136"/>
      <c r="AVN93" s="136"/>
      <c r="AVO93" s="136"/>
      <c r="AVP93" s="136"/>
      <c r="AVQ93" s="136"/>
      <c r="AVR93" s="136"/>
      <c r="AVS93" s="136"/>
      <c r="AVT93" s="136"/>
      <c r="AVU93" s="136"/>
      <c r="AVV93" s="136"/>
      <c r="AVW93" s="136"/>
      <c r="AVX93" s="136"/>
      <c r="AVY93" s="136"/>
      <c r="AVZ93" s="136"/>
      <c r="AWA93" s="136"/>
      <c r="AWB93" s="136"/>
      <c r="AWC93" s="136"/>
      <c r="AWD93" s="136"/>
      <c r="AWE93" s="136"/>
      <c r="AWF93" s="136"/>
      <c r="AWG93" s="136"/>
      <c r="AWH93" s="136"/>
      <c r="AWI93" s="136"/>
      <c r="AWJ93" s="136"/>
      <c r="AWK93" s="136"/>
      <c r="AWL93" s="136"/>
      <c r="AWM93" s="136"/>
      <c r="AWN93" s="136"/>
      <c r="AWO93" s="136"/>
      <c r="AWP93" s="136"/>
      <c r="AWQ93" s="136"/>
      <c r="AWR93" s="136"/>
      <c r="AWS93" s="136"/>
      <c r="AWT93" s="136"/>
      <c r="AWU93" s="136"/>
      <c r="AWV93" s="136"/>
      <c r="AWW93" s="136"/>
      <c r="AWX93" s="136"/>
      <c r="AWY93" s="136"/>
      <c r="AWZ93" s="136"/>
      <c r="AXA93" s="136"/>
      <c r="AXB93" s="136"/>
      <c r="AXC93" s="136"/>
      <c r="AXD93" s="136"/>
      <c r="AXE93" s="136"/>
      <c r="AXF93" s="136"/>
      <c r="AXG93" s="136"/>
      <c r="AXH93" s="136"/>
      <c r="AXI93" s="136"/>
      <c r="AXJ93" s="136"/>
      <c r="AXK93" s="136"/>
      <c r="AXL93" s="136"/>
      <c r="AXM93" s="136"/>
      <c r="AXN93" s="136"/>
      <c r="AXO93" s="136"/>
      <c r="AXP93" s="136"/>
      <c r="AXQ93" s="136"/>
      <c r="AXR93" s="136"/>
      <c r="AXS93" s="136"/>
      <c r="AXT93" s="136"/>
      <c r="AXU93" s="136"/>
      <c r="AXV93" s="136"/>
      <c r="AXW93" s="136"/>
      <c r="AXX93" s="136"/>
      <c r="AXY93" s="136"/>
      <c r="AXZ93" s="136"/>
      <c r="AYA93" s="136"/>
      <c r="AYB93" s="136"/>
      <c r="AYC93" s="136"/>
      <c r="AYD93" s="136"/>
      <c r="AYE93" s="136"/>
      <c r="AYF93" s="136"/>
      <c r="AYG93" s="136"/>
      <c r="AYH93" s="136"/>
      <c r="AYI93" s="136"/>
      <c r="AYJ93" s="136"/>
      <c r="AYK93" s="136"/>
      <c r="AYL93" s="136"/>
      <c r="AYM93" s="136"/>
      <c r="AYN93" s="136"/>
      <c r="AYO93" s="136"/>
      <c r="AYP93" s="136"/>
      <c r="AYQ93" s="136"/>
      <c r="AYR93" s="136"/>
      <c r="AYS93" s="136"/>
      <c r="AYT93" s="136"/>
      <c r="AYU93" s="136"/>
      <c r="AYV93" s="136"/>
      <c r="AYW93" s="136"/>
      <c r="AYX93" s="136"/>
      <c r="AYY93" s="136"/>
      <c r="AYZ93" s="136"/>
      <c r="AZA93" s="136"/>
      <c r="AZB93" s="136"/>
      <c r="AZC93" s="136"/>
      <c r="AZD93" s="136"/>
      <c r="AZE93" s="136"/>
      <c r="AZF93" s="136"/>
      <c r="AZG93" s="136"/>
      <c r="AZH93" s="136"/>
      <c r="AZI93" s="136"/>
      <c r="AZJ93" s="136"/>
      <c r="AZK93" s="136"/>
      <c r="AZL93" s="136"/>
      <c r="AZM93" s="136"/>
      <c r="AZN93" s="136"/>
      <c r="AZO93" s="136"/>
      <c r="AZP93" s="136"/>
      <c r="AZQ93" s="136"/>
      <c r="AZR93" s="136"/>
      <c r="AZS93" s="136"/>
      <c r="AZT93" s="136"/>
      <c r="AZU93" s="136"/>
      <c r="AZV93" s="136"/>
      <c r="AZW93" s="136"/>
      <c r="AZX93" s="136"/>
      <c r="AZY93" s="136"/>
      <c r="AZZ93" s="136"/>
      <c r="BAA93" s="136"/>
      <c r="BAB93" s="136"/>
      <c r="BAC93" s="136"/>
      <c r="BAD93" s="136"/>
      <c r="BAE93" s="136"/>
      <c r="BAF93" s="136"/>
      <c r="BAG93" s="136"/>
      <c r="BAH93" s="136"/>
      <c r="BAI93" s="136"/>
      <c r="BAJ93" s="136"/>
      <c r="BAK93" s="136"/>
      <c r="BAL93" s="136"/>
      <c r="BAM93" s="136"/>
      <c r="BAN93" s="136"/>
      <c r="BAO93" s="136"/>
      <c r="BAP93" s="136"/>
      <c r="BAQ93" s="136"/>
      <c r="BAR93" s="136"/>
      <c r="BAS93" s="136"/>
      <c r="BAT93" s="136"/>
      <c r="BAU93" s="136"/>
      <c r="BAV93" s="136"/>
      <c r="BAW93" s="136"/>
      <c r="BAX93" s="136"/>
      <c r="BAY93" s="136"/>
      <c r="BAZ93" s="136"/>
      <c r="BBA93" s="136"/>
      <c r="BBB93" s="136"/>
      <c r="BBC93" s="136"/>
      <c r="BBD93" s="136"/>
      <c r="BBE93" s="136"/>
      <c r="BBF93" s="136"/>
      <c r="BBG93" s="136"/>
      <c r="BBH93" s="136"/>
      <c r="BBI93" s="136"/>
      <c r="BBJ93" s="136"/>
      <c r="BBK93" s="136"/>
      <c r="BBL93" s="136"/>
      <c r="BBM93" s="136"/>
      <c r="BBN93" s="136"/>
      <c r="BBO93" s="136"/>
      <c r="BBP93" s="136"/>
      <c r="BBQ93" s="136"/>
      <c r="BBR93" s="136"/>
      <c r="BBS93" s="136"/>
      <c r="BBT93" s="136"/>
      <c r="BBU93" s="136"/>
      <c r="BBV93" s="136"/>
      <c r="BBW93" s="136"/>
      <c r="BBX93" s="136"/>
      <c r="BBY93" s="136"/>
      <c r="BBZ93" s="136"/>
      <c r="BCA93" s="136"/>
      <c r="BCB93" s="136"/>
      <c r="BCC93" s="136"/>
      <c r="BCD93" s="136"/>
      <c r="BCE93" s="136"/>
      <c r="BCF93" s="136"/>
      <c r="BCG93" s="136"/>
      <c r="BCH93" s="136"/>
      <c r="BCI93" s="136"/>
      <c r="BCJ93" s="136"/>
      <c r="BCK93" s="136"/>
      <c r="BCL93" s="136"/>
      <c r="BCM93" s="136"/>
      <c r="BCN93" s="136"/>
      <c r="BCO93" s="136"/>
      <c r="BCP93" s="136"/>
      <c r="BCQ93" s="136"/>
      <c r="BCR93" s="136"/>
      <c r="BCS93" s="136"/>
      <c r="BCT93" s="136"/>
      <c r="BCU93" s="136"/>
      <c r="BCV93" s="136"/>
      <c r="BCW93" s="136"/>
      <c r="BCX93" s="136"/>
      <c r="BCY93" s="136"/>
      <c r="BCZ93" s="136"/>
      <c r="BDA93" s="136"/>
      <c r="BDB93" s="136"/>
      <c r="BDC93" s="136"/>
      <c r="BDD93" s="136"/>
      <c r="BDE93" s="136"/>
      <c r="BDF93" s="136"/>
      <c r="BDG93" s="136"/>
      <c r="BDH93" s="136"/>
      <c r="BDI93" s="136"/>
      <c r="BDJ93" s="136"/>
      <c r="BDK93" s="136"/>
      <c r="BDL93" s="136"/>
      <c r="BDM93" s="136"/>
      <c r="BDN93" s="136"/>
      <c r="BDO93" s="136"/>
      <c r="BDP93" s="136"/>
      <c r="BDQ93" s="136"/>
      <c r="BDR93" s="136"/>
      <c r="BDS93" s="136"/>
      <c r="BDT93" s="136"/>
      <c r="BDU93" s="136"/>
      <c r="BDV93" s="136"/>
      <c r="BDW93" s="136"/>
      <c r="BDX93" s="136"/>
      <c r="BDY93" s="136"/>
      <c r="BDZ93" s="136"/>
      <c r="BEA93" s="136"/>
      <c r="BEB93" s="136"/>
      <c r="BEC93" s="136"/>
      <c r="BED93" s="136"/>
      <c r="BEE93" s="136"/>
      <c r="BEF93" s="136"/>
      <c r="BEG93" s="136"/>
      <c r="BEH93" s="136"/>
      <c r="BEI93" s="136"/>
      <c r="BEJ93" s="136"/>
      <c r="BEK93" s="136"/>
      <c r="BEL93" s="136"/>
      <c r="BEM93" s="136"/>
      <c r="BEN93" s="136"/>
      <c r="BEO93" s="136"/>
      <c r="BEP93" s="136"/>
      <c r="BEQ93" s="136"/>
      <c r="BER93" s="136"/>
      <c r="BES93" s="136"/>
      <c r="BET93" s="136"/>
      <c r="BEU93" s="136"/>
      <c r="BEV93" s="136"/>
      <c r="BEW93" s="136"/>
      <c r="BEX93" s="136"/>
      <c r="BEY93" s="136"/>
      <c r="BEZ93" s="136"/>
      <c r="BFA93" s="136"/>
      <c r="BFB93" s="136"/>
      <c r="BFC93" s="136"/>
      <c r="BFD93" s="136"/>
      <c r="BFE93" s="136"/>
      <c r="BFF93" s="136"/>
      <c r="BFG93" s="136"/>
      <c r="BFH93" s="136"/>
      <c r="BFI93" s="136"/>
      <c r="BFJ93" s="136"/>
      <c r="BFK93" s="136"/>
      <c r="BFL93" s="136"/>
      <c r="BFM93" s="136"/>
      <c r="BFN93" s="136"/>
      <c r="BFO93" s="136"/>
      <c r="BFP93" s="136"/>
      <c r="BFQ93" s="136"/>
      <c r="BFR93" s="136"/>
      <c r="BFS93" s="136"/>
      <c r="BFT93" s="136"/>
      <c r="BFU93" s="136"/>
      <c r="BFV93" s="136"/>
      <c r="BFW93" s="136"/>
      <c r="BFX93" s="136"/>
      <c r="BFY93" s="136"/>
      <c r="BFZ93" s="136"/>
      <c r="BGA93" s="136"/>
      <c r="BGB93" s="136"/>
      <c r="BGC93" s="136"/>
      <c r="BGD93" s="136"/>
      <c r="BGE93" s="136"/>
      <c r="BGF93" s="136"/>
      <c r="BGG93" s="136"/>
      <c r="BGH93" s="136"/>
      <c r="BGI93" s="136"/>
      <c r="BGJ93" s="136"/>
      <c r="BGK93" s="136"/>
      <c r="BGL93" s="136"/>
      <c r="BGM93" s="136"/>
      <c r="BGN93" s="136"/>
      <c r="BGO93" s="136"/>
      <c r="BGP93" s="136"/>
      <c r="BGQ93" s="136"/>
      <c r="BGR93" s="136"/>
      <c r="BGS93" s="136"/>
      <c r="BGT93" s="136"/>
      <c r="BGU93" s="136"/>
      <c r="BGV93" s="136"/>
      <c r="BGW93" s="136"/>
      <c r="BGX93" s="136"/>
      <c r="BGY93" s="136"/>
      <c r="BGZ93" s="136"/>
      <c r="BHA93" s="136"/>
      <c r="BHB93" s="136"/>
      <c r="BHC93" s="136"/>
      <c r="BHD93" s="136"/>
      <c r="BHE93" s="136"/>
      <c r="BHF93" s="136"/>
      <c r="BHG93" s="136"/>
      <c r="BHH93" s="136"/>
      <c r="BHI93" s="136"/>
      <c r="BHJ93" s="136"/>
      <c r="BHK93" s="136"/>
      <c r="BHL93" s="136"/>
      <c r="BHM93" s="136"/>
      <c r="BHN93" s="136"/>
      <c r="BHO93" s="136"/>
      <c r="BHP93" s="136"/>
      <c r="BHQ93" s="136"/>
      <c r="BHR93" s="136"/>
      <c r="BHS93" s="136"/>
      <c r="BHT93" s="136"/>
      <c r="BHU93" s="136"/>
      <c r="BHV93" s="136"/>
      <c r="BHW93" s="136"/>
      <c r="BHX93" s="136"/>
      <c r="BHY93" s="136"/>
      <c r="BHZ93" s="136"/>
      <c r="BIA93" s="136"/>
      <c r="BIB93" s="136"/>
      <c r="BIC93" s="136"/>
      <c r="BID93" s="136"/>
      <c r="BIE93" s="136"/>
      <c r="BIF93" s="136"/>
      <c r="BIG93" s="136"/>
      <c r="BIH93" s="136"/>
      <c r="BII93" s="136"/>
      <c r="BIJ93" s="136"/>
      <c r="BIK93" s="136"/>
      <c r="BIL93" s="136"/>
      <c r="BIM93" s="136"/>
      <c r="BIN93" s="136"/>
      <c r="BIO93" s="136"/>
      <c r="BIP93" s="136"/>
      <c r="BIQ93" s="136"/>
      <c r="BIR93" s="136"/>
      <c r="BIS93" s="136"/>
      <c r="BIT93" s="136"/>
      <c r="BIU93" s="136"/>
      <c r="BIV93" s="136"/>
      <c r="BIW93" s="136"/>
      <c r="BIX93" s="136"/>
      <c r="BIY93" s="136"/>
      <c r="BIZ93" s="136"/>
      <c r="BJA93" s="136"/>
      <c r="BJB93" s="136"/>
      <c r="BJC93" s="136"/>
      <c r="BJD93" s="136"/>
      <c r="BJE93" s="136"/>
      <c r="BJF93" s="136"/>
      <c r="BJG93" s="136"/>
      <c r="BJH93" s="136"/>
      <c r="BJI93" s="136"/>
      <c r="BJJ93" s="136"/>
      <c r="BJK93" s="136"/>
      <c r="BJL93" s="136"/>
      <c r="BJM93" s="136"/>
      <c r="BJN93" s="136"/>
      <c r="BJO93" s="136"/>
      <c r="BJP93" s="136"/>
      <c r="BJQ93" s="136"/>
      <c r="BJR93" s="136"/>
      <c r="BJS93" s="136"/>
      <c r="BJT93" s="136"/>
      <c r="BJU93" s="136"/>
      <c r="BJV93" s="136"/>
      <c r="BJW93" s="136"/>
      <c r="BJX93" s="136"/>
      <c r="BJY93" s="136"/>
      <c r="BJZ93" s="136"/>
      <c r="BKA93" s="136"/>
      <c r="BKB93" s="136"/>
      <c r="BKC93" s="136"/>
      <c r="BKD93" s="136"/>
      <c r="BKE93" s="136"/>
      <c r="BKF93" s="136"/>
      <c r="BKG93" s="136"/>
      <c r="BKH93" s="136"/>
      <c r="BKI93" s="136"/>
      <c r="BKJ93" s="136"/>
      <c r="BKK93" s="136"/>
      <c r="BKL93" s="136"/>
      <c r="BKM93" s="136"/>
      <c r="BKN93" s="136"/>
      <c r="BKO93" s="136"/>
      <c r="BKP93" s="136"/>
      <c r="BKQ93" s="136"/>
      <c r="BKR93" s="136"/>
      <c r="BKS93" s="136"/>
      <c r="BKT93" s="136"/>
      <c r="BKU93" s="136"/>
      <c r="BKV93" s="136"/>
      <c r="BKW93" s="136"/>
      <c r="BKX93" s="136"/>
      <c r="BKY93" s="136"/>
      <c r="BKZ93" s="136"/>
      <c r="BLA93" s="136"/>
      <c r="BLB93" s="136"/>
      <c r="BLC93" s="136"/>
      <c r="BLD93" s="136"/>
      <c r="BLE93" s="136"/>
      <c r="BLF93" s="136"/>
      <c r="BLG93" s="136"/>
      <c r="BLH93" s="136"/>
      <c r="BLI93" s="136"/>
      <c r="BLJ93" s="136"/>
      <c r="BLK93" s="136"/>
      <c r="BLL93" s="136"/>
      <c r="BLM93" s="136"/>
      <c r="BLN93" s="136"/>
      <c r="BLO93" s="136"/>
      <c r="BLP93" s="136"/>
      <c r="BLQ93" s="136"/>
      <c r="BLR93" s="136"/>
      <c r="BLS93" s="136"/>
      <c r="BLT93" s="136"/>
      <c r="BLU93" s="136"/>
      <c r="BLV93" s="136"/>
      <c r="BLW93" s="136"/>
      <c r="BLX93" s="136"/>
      <c r="BLY93" s="136"/>
      <c r="BLZ93" s="136"/>
      <c r="BMA93" s="136"/>
      <c r="BMB93" s="136"/>
      <c r="BMC93" s="136"/>
      <c r="BMD93" s="136"/>
      <c r="BME93" s="136"/>
      <c r="BMF93" s="136"/>
      <c r="BMG93" s="136"/>
      <c r="BMH93" s="136"/>
      <c r="BMI93" s="136"/>
      <c r="BMJ93" s="136"/>
      <c r="BMK93" s="136"/>
      <c r="BML93" s="136"/>
      <c r="BMM93" s="136"/>
      <c r="BMN93" s="136"/>
      <c r="BMO93" s="136"/>
      <c r="BMP93" s="136"/>
      <c r="BMQ93" s="136"/>
      <c r="BMR93" s="136"/>
      <c r="BMS93" s="136"/>
      <c r="BMT93" s="136"/>
      <c r="BMU93" s="136"/>
      <c r="BMV93" s="136"/>
      <c r="BMW93" s="136"/>
      <c r="BMX93" s="136"/>
      <c r="BMY93" s="136"/>
      <c r="BMZ93" s="136"/>
      <c r="BNA93" s="136"/>
      <c r="BNB93" s="136"/>
      <c r="BNC93" s="136"/>
      <c r="BND93" s="136"/>
      <c r="BNE93" s="136"/>
      <c r="BNF93" s="136"/>
      <c r="BNG93" s="136"/>
      <c r="BNH93" s="136"/>
      <c r="BNI93" s="136"/>
      <c r="BNJ93" s="136"/>
      <c r="BNK93" s="136"/>
      <c r="BNL93" s="136"/>
      <c r="BNM93" s="136"/>
      <c r="BNN93" s="136"/>
      <c r="BNO93" s="136"/>
      <c r="BNP93" s="136"/>
      <c r="BNQ93" s="136"/>
      <c r="BNR93" s="136"/>
      <c r="BNS93" s="136"/>
      <c r="BNT93" s="136"/>
      <c r="BNU93" s="136"/>
      <c r="BNV93" s="136"/>
      <c r="BNW93" s="136"/>
      <c r="BNX93" s="136"/>
      <c r="BNY93" s="136"/>
      <c r="BNZ93" s="136"/>
      <c r="BOA93" s="136"/>
      <c r="BOB93" s="136"/>
      <c r="BOC93" s="136"/>
      <c r="BOD93" s="136"/>
      <c r="BOE93" s="136"/>
      <c r="BOF93" s="136"/>
      <c r="BOG93" s="136"/>
      <c r="BOH93" s="136"/>
      <c r="BOI93" s="136"/>
      <c r="BOJ93" s="136"/>
      <c r="BOK93" s="136"/>
      <c r="BOL93" s="136"/>
      <c r="BOM93" s="136"/>
      <c r="BON93" s="136"/>
      <c r="BOO93" s="136"/>
      <c r="BOP93" s="136"/>
      <c r="BOQ93" s="136"/>
      <c r="BOR93" s="136"/>
      <c r="BOS93" s="136"/>
      <c r="BOT93" s="136"/>
      <c r="BOU93" s="136"/>
      <c r="BOV93" s="136"/>
      <c r="BOW93" s="136"/>
      <c r="BOX93" s="136"/>
      <c r="BOY93" s="136"/>
      <c r="BOZ93" s="136"/>
      <c r="BPA93" s="136"/>
      <c r="BPB93" s="136"/>
      <c r="BPC93" s="136"/>
      <c r="BPD93" s="136"/>
      <c r="BPE93" s="136"/>
      <c r="BPF93" s="136"/>
      <c r="BPG93" s="136"/>
      <c r="BPH93" s="136"/>
      <c r="BPI93" s="136"/>
      <c r="BPJ93" s="136"/>
      <c r="BPK93" s="136"/>
      <c r="BPL93" s="136"/>
      <c r="BPM93" s="136"/>
      <c r="BPN93" s="136"/>
      <c r="BPO93" s="136"/>
      <c r="BPP93" s="136"/>
      <c r="BPQ93" s="136"/>
      <c r="BPR93" s="136"/>
      <c r="BPS93" s="136"/>
      <c r="BPT93" s="136"/>
      <c r="BPU93" s="136"/>
      <c r="BPV93" s="136"/>
      <c r="BPW93" s="136"/>
      <c r="BPX93" s="136"/>
      <c r="BPY93" s="136"/>
      <c r="BPZ93" s="136"/>
      <c r="BQA93" s="136"/>
      <c r="BQB93" s="136"/>
      <c r="BQC93" s="136"/>
      <c r="BQD93" s="136"/>
      <c r="BQE93" s="136"/>
      <c r="BQF93" s="136"/>
      <c r="BQG93" s="136"/>
      <c r="BQH93" s="136"/>
      <c r="BQI93" s="136"/>
      <c r="BQJ93" s="136"/>
      <c r="BQK93" s="136"/>
      <c r="BQL93" s="136"/>
      <c r="BQM93" s="136"/>
      <c r="BQN93" s="136"/>
      <c r="BQO93" s="136"/>
      <c r="BQP93" s="136"/>
      <c r="BQQ93" s="136"/>
      <c r="BQR93" s="136"/>
      <c r="BQS93" s="136"/>
      <c r="BQT93" s="136"/>
      <c r="BQU93" s="136"/>
      <c r="BQV93" s="136"/>
      <c r="BQW93" s="136"/>
      <c r="BQX93" s="136"/>
      <c r="BQY93" s="136"/>
      <c r="BQZ93" s="136"/>
      <c r="BRA93" s="136"/>
      <c r="BRB93" s="136"/>
      <c r="BRC93" s="136"/>
      <c r="BRD93" s="136"/>
      <c r="BRE93" s="136"/>
      <c r="BRF93" s="136"/>
      <c r="BRG93" s="136"/>
      <c r="BRH93" s="136"/>
      <c r="BRI93" s="136"/>
      <c r="BRJ93" s="136"/>
      <c r="BRK93" s="136"/>
      <c r="BRL93" s="136"/>
      <c r="BRM93" s="136"/>
      <c r="BRN93" s="136"/>
      <c r="BRO93" s="136"/>
      <c r="BRP93" s="136"/>
      <c r="BRQ93" s="136"/>
      <c r="BRR93" s="136"/>
      <c r="BRS93" s="136"/>
      <c r="BRT93" s="136"/>
      <c r="BRU93" s="136"/>
      <c r="BRV93" s="136"/>
      <c r="BRW93" s="136"/>
      <c r="BRX93" s="136"/>
      <c r="BRY93" s="136"/>
      <c r="BRZ93" s="136"/>
      <c r="BSA93" s="136"/>
      <c r="BSB93" s="136"/>
      <c r="BSC93" s="136"/>
      <c r="BSD93" s="136"/>
      <c r="BSE93" s="136"/>
      <c r="BSF93" s="136"/>
      <c r="BSG93" s="136"/>
      <c r="BSH93" s="136"/>
      <c r="BSI93" s="136"/>
      <c r="BSJ93" s="136"/>
      <c r="BSK93" s="136"/>
      <c r="BSL93" s="136"/>
      <c r="BSM93" s="136"/>
      <c r="BSN93" s="136"/>
      <c r="BSO93" s="136"/>
      <c r="BSP93" s="136"/>
      <c r="BSQ93" s="136"/>
      <c r="BSR93" s="136"/>
      <c r="BSS93" s="136"/>
      <c r="BST93" s="136"/>
      <c r="BSU93" s="136"/>
      <c r="BSV93" s="136"/>
      <c r="BSW93" s="136"/>
      <c r="BSX93" s="136"/>
      <c r="BSY93" s="136"/>
      <c r="BSZ93" s="136"/>
      <c r="BTA93" s="136"/>
      <c r="BTB93" s="136"/>
      <c r="BTC93" s="136"/>
      <c r="BTD93" s="136"/>
      <c r="BTE93" s="136"/>
      <c r="BTF93" s="136"/>
      <c r="BTG93" s="136"/>
      <c r="BTH93" s="136"/>
      <c r="BTI93" s="136"/>
      <c r="BTJ93" s="136"/>
      <c r="BTK93" s="136"/>
      <c r="BTL93" s="136"/>
      <c r="BTM93" s="136"/>
      <c r="BTN93" s="136"/>
      <c r="BTO93" s="136"/>
      <c r="BTP93" s="136"/>
      <c r="BTQ93" s="136"/>
      <c r="BTR93" s="136"/>
      <c r="BTS93" s="136"/>
      <c r="BTT93" s="136"/>
      <c r="BTU93" s="136"/>
      <c r="BTV93" s="136"/>
      <c r="BTW93" s="136"/>
      <c r="BTX93" s="136"/>
      <c r="BTY93" s="136"/>
      <c r="BTZ93" s="136"/>
      <c r="BUA93" s="136"/>
      <c r="BUB93" s="136"/>
      <c r="BUC93" s="136"/>
      <c r="BUD93" s="136"/>
      <c r="BUE93" s="136"/>
      <c r="BUF93" s="136"/>
      <c r="BUG93" s="136"/>
      <c r="BUH93" s="136"/>
      <c r="BUI93" s="136"/>
      <c r="BUJ93" s="136"/>
      <c r="BUK93" s="136"/>
      <c r="BUL93" s="136"/>
      <c r="BUM93" s="136"/>
      <c r="BUN93" s="136"/>
      <c r="BUO93" s="136"/>
      <c r="BUP93" s="136"/>
      <c r="BUQ93" s="136"/>
      <c r="BUR93" s="136"/>
      <c r="BUS93" s="136"/>
      <c r="BUT93" s="136"/>
      <c r="BUU93" s="136"/>
      <c r="BUV93" s="136"/>
      <c r="BUW93" s="136"/>
      <c r="BUX93" s="136"/>
      <c r="BUY93" s="136"/>
      <c r="BUZ93" s="136"/>
      <c r="BVA93" s="136"/>
      <c r="BVB93" s="136"/>
      <c r="BVC93" s="136"/>
      <c r="BVD93" s="136"/>
      <c r="BVE93" s="136"/>
      <c r="BVF93" s="136"/>
      <c r="BVG93" s="136"/>
      <c r="BVH93" s="136"/>
      <c r="BVI93" s="136"/>
      <c r="BVJ93" s="136"/>
      <c r="BVK93" s="136"/>
      <c r="BVL93" s="136"/>
      <c r="BVM93" s="136"/>
      <c r="BVN93" s="136"/>
      <c r="BVO93" s="136"/>
      <c r="BVP93" s="136"/>
      <c r="BVQ93" s="136"/>
      <c r="BVR93" s="136"/>
      <c r="BVS93" s="136"/>
      <c r="BVT93" s="136"/>
      <c r="BVU93" s="136"/>
      <c r="BVV93" s="136"/>
      <c r="BVW93" s="136"/>
      <c r="BVX93" s="136"/>
      <c r="BVY93" s="136"/>
      <c r="BVZ93" s="136"/>
      <c r="BWA93" s="136"/>
      <c r="BWB93" s="136"/>
      <c r="BWC93" s="136"/>
      <c r="BWD93" s="136"/>
      <c r="BWE93" s="136"/>
      <c r="BWF93" s="136"/>
      <c r="BWG93" s="136"/>
      <c r="BWH93" s="136"/>
      <c r="BWI93" s="136"/>
      <c r="BWJ93" s="136"/>
      <c r="BWK93" s="136"/>
      <c r="BWL93" s="136"/>
      <c r="BWM93" s="136"/>
      <c r="BWN93" s="136"/>
      <c r="BWO93" s="136"/>
      <c r="BWP93" s="136"/>
      <c r="BWQ93" s="136"/>
      <c r="BWR93" s="136"/>
      <c r="BWS93" s="136"/>
      <c r="BWT93" s="136"/>
      <c r="BWU93" s="136"/>
      <c r="BWV93" s="136"/>
      <c r="BWW93" s="136"/>
      <c r="BWX93" s="136"/>
      <c r="BWY93" s="136"/>
      <c r="BWZ93" s="136"/>
      <c r="BXA93" s="136"/>
      <c r="BXB93" s="136"/>
      <c r="BXC93" s="136"/>
      <c r="BXD93" s="136"/>
      <c r="BXE93" s="136"/>
      <c r="BXF93" s="136"/>
      <c r="BXG93" s="136"/>
      <c r="BXH93" s="136"/>
      <c r="BXI93" s="136"/>
      <c r="BXJ93" s="136"/>
      <c r="BXK93" s="136"/>
      <c r="BXL93" s="136"/>
      <c r="BXM93" s="136"/>
      <c r="BXN93" s="136"/>
      <c r="BXO93" s="136"/>
      <c r="BXP93" s="136"/>
      <c r="BXQ93" s="136"/>
      <c r="BXR93" s="136"/>
      <c r="BXS93" s="136"/>
      <c r="BXT93" s="136"/>
      <c r="BXU93" s="136"/>
      <c r="BXV93" s="136"/>
      <c r="BXW93" s="136"/>
      <c r="BXX93" s="136"/>
      <c r="BXY93" s="136"/>
      <c r="BXZ93" s="136"/>
      <c r="BYA93" s="136"/>
      <c r="BYB93" s="136"/>
      <c r="BYC93" s="136"/>
      <c r="BYD93" s="136"/>
      <c r="BYE93" s="136"/>
      <c r="BYF93" s="136"/>
      <c r="BYG93" s="136"/>
      <c r="BYH93" s="136"/>
      <c r="BYI93" s="136"/>
      <c r="BYJ93" s="136"/>
      <c r="BYK93" s="136"/>
      <c r="BYL93" s="136"/>
      <c r="BYM93" s="136"/>
      <c r="BYN93" s="136"/>
      <c r="BYO93" s="136"/>
      <c r="BYP93" s="136"/>
      <c r="BYQ93" s="136"/>
      <c r="BYR93" s="136"/>
      <c r="BYS93" s="136"/>
      <c r="BYT93" s="136"/>
      <c r="BYU93" s="136"/>
      <c r="BYV93" s="136"/>
      <c r="BYW93" s="136"/>
      <c r="BYX93" s="136"/>
      <c r="BYY93" s="136"/>
      <c r="BYZ93" s="136"/>
      <c r="BZA93" s="136"/>
      <c r="BZB93" s="136"/>
      <c r="BZC93" s="136"/>
      <c r="BZD93" s="136"/>
      <c r="BZE93" s="136"/>
      <c r="BZF93" s="136"/>
      <c r="BZG93" s="136"/>
      <c r="BZH93" s="136"/>
      <c r="BZI93" s="136"/>
      <c r="BZJ93" s="136"/>
      <c r="BZK93" s="136"/>
      <c r="BZL93" s="136"/>
      <c r="BZM93" s="136"/>
      <c r="BZN93" s="136"/>
      <c r="BZO93" s="136"/>
      <c r="BZP93" s="136"/>
      <c r="BZQ93" s="136"/>
      <c r="BZR93" s="136"/>
      <c r="BZS93" s="136"/>
      <c r="BZT93" s="136"/>
      <c r="BZU93" s="136"/>
      <c r="BZV93" s="136"/>
      <c r="BZW93" s="136"/>
      <c r="BZX93" s="136"/>
      <c r="BZY93" s="136"/>
      <c r="BZZ93" s="136"/>
      <c r="CAA93" s="136"/>
      <c r="CAB93" s="136"/>
      <c r="CAC93" s="136"/>
      <c r="CAD93" s="136"/>
      <c r="CAE93" s="136"/>
      <c r="CAF93" s="136"/>
      <c r="CAG93" s="136"/>
      <c r="CAH93" s="136"/>
      <c r="CAI93" s="136"/>
      <c r="CAJ93" s="136"/>
      <c r="CAK93" s="136"/>
      <c r="CAL93" s="136"/>
      <c r="CAM93" s="136"/>
      <c r="CAN93" s="136"/>
      <c r="CAO93" s="136"/>
      <c r="CAP93" s="136"/>
      <c r="CAQ93" s="136"/>
      <c r="CAR93" s="136"/>
      <c r="CAS93" s="136"/>
      <c r="CAT93" s="136"/>
      <c r="CAU93" s="136"/>
      <c r="CAV93" s="136"/>
      <c r="CAW93" s="136"/>
      <c r="CAX93" s="136"/>
      <c r="CAY93" s="136"/>
      <c r="CAZ93" s="136"/>
      <c r="CBA93" s="136"/>
      <c r="CBB93" s="136"/>
      <c r="CBC93" s="136"/>
      <c r="CBD93" s="136"/>
      <c r="CBE93" s="136"/>
      <c r="CBF93" s="136"/>
      <c r="CBG93" s="136"/>
      <c r="CBH93" s="136"/>
      <c r="CBI93" s="136"/>
      <c r="CBJ93" s="136"/>
      <c r="CBK93" s="136"/>
      <c r="CBL93" s="136"/>
      <c r="CBM93" s="136"/>
      <c r="CBN93" s="136"/>
      <c r="CBO93" s="136"/>
      <c r="CBP93" s="136"/>
      <c r="CBQ93" s="136"/>
      <c r="CBR93" s="136"/>
      <c r="CBS93" s="136"/>
      <c r="CBT93" s="136"/>
      <c r="CBU93" s="136"/>
      <c r="CBV93" s="136"/>
      <c r="CBW93" s="136"/>
      <c r="CBX93" s="136"/>
      <c r="CBY93" s="136"/>
      <c r="CBZ93" s="136"/>
      <c r="CCA93" s="136"/>
      <c r="CCB93" s="136"/>
      <c r="CCC93" s="136"/>
      <c r="CCD93" s="136"/>
      <c r="CCE93" s="136"/>
      <c r="CCF93" s="136"/>
      <c r="CCG93" s="136"/>
      <c r="CCH93" s="136"/>
      <c r="CCI93" s="136"/>
      <c r="CCJ93" s="136"/>
      <c r="CCK93" s="136"/>
      <c r="CCL93" s="136"/>
      <c r="CCM93" s="136"/>
      <c r="CCN93" s="136"/>
      <c r="CCO93" s="136"/>
      <c r="CCP93" s="136"/>
      <c r="CCQ93" s="136"/>
      <c r="CCR93" s="136"/>
      <c r="CCS93" s="136"/>
      <c r="CCT93" s="136"/>
      <c r="CCU93" s="136"/>
      <c r="CCV93" s="136"/>
      <c r="CCW93" s="136"/>
      <c r="CCX93" s="136"/>
      <c r="CCY93" s="136"/>
      <c r="CCZ93" s="136"/>
      <c r="CDA93" s="136"/>
      <c r="CDB93" s="136"/>
      <c r="CDC93" s="136"/>
      <c r="CDD93" s="136"/>
      <c r="CDE93" s="136"/>
      <c r="CDF93" s="136"/>
      <c r="CDG93" s="136"/>
      <c r="CDH93" s="136"/>
      <c r="CDI93" s="136"/>
      <c r="CDJ93" s="136"/>
      <c r="CDK93" s="136"/>
      <c r="CDL93" s="136"/>
      <c r="CDM93" s="136"/>
      <c r="CDN93" s="136"/>
      <c r="CDO93" s="136"/>
      <c r="CDP93" s="136"/>
      <c r="CDQ93" s="136"/>
      <c r="CDR93" s="136"/>
      <c r="CDS93" s="136"/>
      <c r="CDT93" s="136"/>
      <c r="CDU93" s="136"/>
      <c r="CDV93" s="136"/>
      <c r="CDW93" s="136"/>
      <c r="CDX93" s="136"/>
      <c r="CDY93" s="136"/>
      <c r="CDZ93" s="136"/>
      <c r="CEA93" s="136"/>
      <c r="CEB93" s="136"/>
      <c r="CEC93" s="136"/>
      <c r="CED93" s="136"/>
      <c r="CEE93" s="136"/>
      <c r="CEF93" s="136"/>
      <c r="CEG93" s="136"/>
      <c r="CEH93" s="136"/>
      <c r="CEI93" s="136"/>
      <c r="CEJ93" s="136"/>
      <c r="CEK93" s="136"/>
      <c r="CEL93" s="136"/>
      <c r="CEM93" s="136"/>
      <c r="CEN93" s="136"/>
      <c r="CEO93" s="136"/>
      <c r="CEP93" s="136"/>
      <c r="CEQ93" s="136"/>
      <c r="CER93" s="136"/>
      <c r="CES93" s="136"/>
      <c r="CET93" s="136"/>
      <c r="CEU93" s="136"/>
      <c r="CEV93" s="136"/>
      <c r="CEW93" s="136"/>
      <c r="CEX93" s="136"/>
      <c r="CEY93" s="136"/>
      <c r="CEZ93" s="136"/>
      <c r="CFA93" s="136"/>
      <c r="CFB93" s="136"/>
      <c r="CFC93" s="136"/>
      <c r="CFD93" s="136"/>
      <c r="CFE93" s="136"/>
      <c r="CFF93" s="136"/>
      <c r="CFG93" s="136"/>
      <c r="CFH93" s="136"/>
      <c r="CFI93" s="136"/>
      <c r="CFJ93" s="136"/>
      <c r="CFK93" s="136"/>
      <c r="CFL93" s="136"/>
      <c r="CFM93" s="136"/>
      <c r="CFN93" s="136"/>
      <c r="CFO93" s="136"/>
      <c r="CFP93" s="136"/>
      <c r="CFQ93" s="136"/>
      <c r="CFR93" s="136"/>
      <c r="CFS93" s="136"/>
      <c r="CFT93" s="136"/>
      <c r="CFU93" s="136"/>
      <c r="CFV93" s="136"/>
      <c r="CFW93" s="136"/>
      <c r="CFX93" s="136"/>
      <c r="CFY93" s="136"/>
      <c r="CFZ93" s="136"/>
      <c r="CGA93" s="136"/>
      <c r="CGB93" s="136"/>
      <c r="CGC93" s="136"/>
      <c r="CGD93" s="136"/>
      <c r="CGE93" s="136"/>
      <c r="CGF93" s="136"/>
      <c r="CGG93" s="136"/>
      <c r="CGH93" s="136"/>
      <c r="CGI93" s="136"/>
      <c r="CGJ93" s="136"/>
      <c r="CGK93" s="136"/>
      <c r="CGL93" s="136"/>
      <c r="CGM93" s="136"/>
      <c r="CGN93" s="136"/>
      <c r="CGO93" s="136"/>
      <c r="CGP93" s="136"/>
      <c r="CGQ93" s="136"/>
      <c r="CGR93" s="136"/>
      <c r="CGS93" s="136"/>
      <c r="CGT93" s="136"/>
      <c r="CGU93" s="136"/>
      <c r="CGV93" s="136"/>
      <c r="CGW93" s="136"/>
      <c r="CGX93" s="136"/>
      <c r="CGY93" s="136"/>
      <c r="CGZ93" s="136"/>
      <c r="CHA93" s="136"/>
      <c r="CHB93" s="136"/>
      <c r="CHC93" s="136"/>
      <c r="CHD93" s="136"/>
      <c r="CHE93" s="136"/>
      <c r="CHF93" s="136"/>
      <c r="CHG93" s="136"/>
      <c r="CHH93" s="136"/>
      <c r="CHI93" s="136"/>
      <c r="CHJ93" s="136"/>
      <c r="CHK93" s="136"/>
      <c r="CHL93" s="136"/>
      <c r="CHM93" s="136"/>
      <c r="CHN93" s="136"/>
      <c r="CHO93" s="136"/>
      <c r="CHP93" s="136"/>
      <c r="CHQ93" s="136"/>
      <c r="CHR93" s="136"/>
      <c r="CHS93" s="136"/>
      <c r="CHT93" s="136"/>
      <c r="CHU93" s="136"/>
      <c r="CHV93" s="136"/>
      <c r="CHW93" s="136"/>
      <c r="CHX93" s="136"/>
      <c r="CHY93" s="136"/>
      <c r="CHZ93" s="136"/>
      <c r="CIA93" s="136"/>
      <c r="CIB93" s="136"/>
      <c r="CIC93" s="136"/>
      <c r="CID93" s="136"/>
      <c r="CIE93" s="136"/>
      <c r="CIF93" s="136"/>
      <c r="CIG93" s="136"/>
      <c r="CIH93" s="136"/>
      <c r="CII93" s="136"/>
      <c r="CIJ93" s="136"/>
      <c r="CIK93" s="136"/>
      <c r="CIL93" s="136"/>
      <c r="CIM93" s="136"/>
      <c r="CIN93" s="136"/>
      <c r="CIO93" s="136"/>
      <c r="CIP93" s="136"/>
      <c r="CIQ93" s="136"/>
      <c r="CIR93" s="136"/>
      <c r="CIS93" s="136"/>
      <c r="CIT93" s="136"/>
      <c r="CIU93" s="136"/>
      <c r="CIV93" s="136"/>
      <c r="CIW93" s="136"/>
      <c r="CIX93" s="136"/>
      <c r="CIY93" s="136"/>
      <c r="CIZ93" s="136"/>
      <c r="CJA93" s="136"/>
      <c r="CJB93" s="136"/>
      <c r="CJC93" s="136"/>
      <c r="CJD93" s="136"/>
      <c r="CJE93" s="136"/>
      <c r="CJF93" s="136"/>
      <c r="CJG93" s="136"/>
      <c r="CJH93" s="136"/>
      <c r="CJI93" s="136"/>
      <c r="CJJ93" s="136"/>
      <c r="CJK93" s="136"/>
      <c r="CJL93" s="136"/>
      <c r="CJM93" s="136"/>
      <c r="CJN93" s="136"/>
      <c r="CJO93" s="136"/>
      <c r="CJP93" s="136"/>
      <c r="CJQ93" s="136"/>
      <c r="CJR93" s="136"/>
      <c r="CJS93" s="136"/>
      <c r="CJT93" s="136"/>
      <c r="CJU93" s="136"/>
      <c r="CJV93" s="136"/>
      <c r="CJW93" s="136"/>
      <c r="CJX93" s="136"/>
      <c r="CJY93" s="136"/>
      <c r="CJZ93" s="136"/>
      <c r="CKA93" s="136"/>
      <c r="CKB93" s="136"/>
      <c r="CKC93" s="136"/>
      <c r="CKD93" s="136"/>
      <c r="CKE93" s="136"/>
      <c r="CKF93" s="136"/>
      <c r="CKG93" s="136"/>
      <c r="CKH93" s="136"/>
      <c r="CKI93" s="136"/>
      <c r="CKJ93" s="136"/>
      <c r="CKK93" s="136"/>
      <c r="CKL93" s="136"/>
      <c r="CKM93" s="136"/>
      <c r="CKN93" s="136"/>
      <c r="CKO93" s="136"/>
      <c r="CKP93" s="136"/>
      <c r="CKQ93" s="136"/>
      <c r="CKR93" s="136"/>
      <c r="CKS93" s="136"/>
      <c r="CKT93" s="136"/>
      <c r="CKU93" s="136"/>
      <c r="CKV93" s="136"/>
      <c r="CKW93" s="136"/>
      <c r="CKX93" s="136"/>
      <c r="CKY93" s="136"/>
      <c r="CKZ93" s="136"/>
      <c r="CLA93" s="136"/>
      <c r="CLB93" s="136"/>
      <c r="CLC93" s="136"/>
      <c r="CLD93" s="136"/>
      <c r="CLE93" s="136"/>
      <c r="CLF93" s="136"/>
      <c r="CLG93" s="136"/>
      <c r="CLH93" s="136"/>
      <c r="CLI93" s="136"/>
      <c r="CLJ93" s="136"/>
      <c r="CLK93" s="136"/>
      <c r="CLL93" s="136"/>
      <c r="CLM93" s="136"/>
      <c r="CLN93" s="136"/>
      <c r="CLO93" s="136"/>
      <c r="CLP93" s="136"/>
      <c r="CLQ93" s="136"/>
      <c r="CLR93" s="136"/>
      <c r="CLS93" s="136"/>
      <c r="CLT93" s="136"/>
      <c r="CLU93" s="136"/>
      <c r="CLV93" s="136"/>
      <c r="CLW93" s="136"/>
      <c r="CLX93" s="136"/>
      <c r="CLY93" s="136"/>
      <c r="CLZ93" s="136"/>
      <c r="CMA93" s="136"/>
      <c r="CMB93" s="136"/>
      <c r="CMC93" s="136"/>
      <c r="CMD93" s="136"/>
      <c r="CME93" s="136"/>
      <c r="CMF93" s="136"/>
      <c r="CMG93" s="136"/>
      <c r="CMH93" s="136"/>
      <c r="CMI93" s="136"/>
      <c r="CMJ93" s="136"/>
      <c r="CMK93" s="136"/>
      <c r="CML93" s="136"/>
      <c r="CMM93" s="136"/>
      <c r="CMN93" s="136"/>
      <c r="CMO93" s="136"/>
      <c r="CMP93" s="136"/>
      <c r="CMQ93" s="136"/>
      <c r="CMR93" s="136"/>
      <c r="CMS93" s="136"/>
      <c r="CMT93" s="136"/>
      <c r="CMU93" s="136"/>
      <c r="CMV93" s="136"/>
      <c r="CMW93" s="136"/>
      <c r="CMX93" s="136"/>
      <c r="CMY93" s="136"/>
      <c r="CMZ93" s="136"/>
      <c r="CNA93" s="136"/>
      <c r="CNB93" s="136"/>
      <c r="CNC93" s="136"/>
      <c r="CND93" s="136"/>
      <c r="CNE93" s="136"/>
      <c r="CNF93" s="136"/>
      <c r="CNG93" s="136"/>
      <c r="CNH93" s="136"/>
      <c r="CNI93" s="136"/>
      <c r="CNJ93" s="136"/>
      <c r="CNK93" s="136"/>
      <c r="CNL93" s="136"/>
      <c r="CNM93" s="136"/>
      <c r="CNN93" s="136"/>
      <c r="CNO93" s="136"/>
      <c r="CNP93" s="136"/>
      <c r="CNQ93" s="136"/>
      <c r="CNR93" s="136"/>
      <c r="CNS93" s="136"/>
      <c r="CNT93" s="136"/>
      <c r="CNU93" s="136"/>
      <c r="CNV93" s="136"/>
      <c r="CNW93" s="136"/>
    </row>
    <row r="94" spans="1:2415" s="136" customFormat="1" ht="30" x14ac:dyDescent="0.25">
      <c r="A94" s="191" t="s">
        <v>234</v>
      </c>
      <c r="B94" s="185">
        <v>2</v>
      </c>
      <c r="C94" s="152" t="s">
        <v>90</v>
      </c>
      <c r="D94" s="221">
        <f>IFERROR(VLOOKUP(CONCATENATE(H94,"_",C94),Pontok!$A$2:$E$217,5,FALSE),"N/A")</f>
        <v>2</v>
      </c>
      <c r="E94" s="253" t="s">
        <v>492</v>
      </c>
      <c r="F94" s="254" t="s">
        <v>493</v>
      </c>
      <c r="G94" s="237"/>
      <c r="H94" s="245" t="s">
        <v>335</v>
      </c>
      <c r="I94" s="245"/>
      <c r="J94" s="245"/>
      <c r="K94" s="245"/>
      <c r="L94" s="135"/>
      <c r="M94" s="135"/>
      <c r="N94" s="135"/>
    </row>
    <row r="95" spans="1:2415" s="117" customFormat="1" ht="45" x14ac:dyDescent="0.25">
      <c r="A95" s="192" t="s">
        <v>235</v>
      </c>
      <c r="B95" s="185">
        <v>1</v>
      </c>
      <c r="C95" s="152" t="s">
        <v>90</v>
      </c>
      <c r="D95" s="150">
        <f>IFERROR(VLOOKUP(CONCATENATE(H95,"_",C95),Pontok!$A$2:$E$217,5,FALSE),"N/A")</f>
        <v>1</v>
      </c>
      <c r="E95" s="253" t="s">
        <v>494</v>
      </c>
      <c r="F95" s="254" t="s">
        <v>495</v>
      </c>
      <c r="G95" s="237"/>
      <c r="H95" s="239" t="s">
        <v>336</v>
      </c>
      <c r="I95" s="239"/>
      <c r="J95" s="239"/>
      <c r="K95" s="239"/>
      <c r="L95" s="129"/>
      <c r="M95" s="129"/>
      <c r="N95" s="129"/>
      <c r="EG95" s="136"/>
      <c r="EH95" s="136"/>
      <c r="EI95" s="136"/>
      <c r="EJ95" s="136"/>
      <c r="EK95" s="136"/>
      <c r="EL95" s="136"/>
      <c r="EM95" s="136"/>
      <c r="EN95" s="136"/>
      <c r="EO95" s="136"/>
      <c r="EP95" s="136"/>
      <c r="EQ95" s="136"/>
      <c r="ER95" s="136"/>
      <c r="ES95" s="136"/>
      <c r="ET95" s="136"/>
      <c r="EU95" s="136"/>
      <c r="EV95" s="136"/>
      <c r="EW95" s="136"/>
      <c r="EX95" s="136"/>
      <c r="EY95" s="136"/>
      <c r="EZ95" s="136"/>
      <c r="FA95" s="136"/>
      <c r="FB95" s="136"/>
      <c r="FC95" s="136"/>
      <c r="FD95" s="136"/>
      <c r="FE95" s="136"/>
      <c r="FF95" s="136"/>
      <c r="FG95" s="136"/>
      <c r="FH95" s="136"/>
      <c r="FI95" s="136"/>
      <c r="FJ95" s="136"/>
      <c r="FK95" s="136"/>
      <c r="FL95" s="136"/>
      <c r="FM95" s="136"/>
      <c r="FN95" s="136"/>
      <c r="FO95" s="136"/>
      <c r="FP95" s="136"/>
      <c r="FQ95" s="136"/>
      <c r="FR95" s="136"/>
      <c r="FS95" s="136"/>
      <c r="FT95" s="136"/>
      <c r="FU95" s="136"/>
      <c r="FV95" s="136"/>
      <c r="FW95" s="136"/>
      <c r="FX95" s="136"/>
      <c r="FY95" s="136"/>
      <c r="FZ95" s="136"/>
      <c r="GA95" s="136"/>
      <c r="GB95" s="136"/>
      <c r="GC95" s="136"/>
      <c r="GD95" s="136"/>
      <c r="GE95" s="136"/>
      <c r="GF95" s="136"/>
      <c r="GG95" s="136"/>
      <c r="GH95" s="136"/>
      <c r="GI95" s="136"/>
      <c r="GJ95" s="136"/>
      <c r="GK95" s="136"/>
      <c r="GL95" s="136"/>
      <c r="GM95" s="136"/>
      <c r="GN95" s="136"/>
      <c r="GO95" s="136"/>
      <c r="GP95" s="136"/>
      <c r="GQ95" s="136"/>
      <c r="GR95" s="136"/>
      <c r="GS95" s="136"/>
      <c r="GT95" s="136"/>
      <c r="GU95" s="136"/>
      <c r="GV95" s="136"/>
      <c r="GW95" s="136"/>
      <c r="GX95" s="136"/>
      <c r="GY95" s="136"/>
      <c r="GZ95" s="136"/>
      <c r="HA95" s="136"/>
      <c r="HB95" s="136"/>
      <c r="HC95" s="136"/>
      <c r="HD95" s="136"/>
      <c r="HE95" s="136"/>
      <c r="HF95" s="136"/>
      <c r="HG95" s="136"/>
      <c r="HH95" s="136"/>
      <c r="HI95" s="136"/>
      <c r="HJ95" s="136"/>
      <c r="HK95" s="136"/>
      <c r="HL95" s="136"/>
      <c r="HM95" s="136"/>
      <c r="HN95" s="136"/>
      <c r="HO95" s="136"/>
      <c r="HP95" s="136"/>
      <c r="HQ95" s="136"/>
      <c r="HR95" s="136"/>
      <c r="HS95" s="136"/>
      <c r="HT95" s="136"/>
      <c r="HU95" s="136"/>
      <c r="HV95" s="136"/>
      <c r="HW95" s="136"/>
      <c r="HX95" s="136"/>
      <c r="HY95" s="136"/>
      <c r="HZ95" s="136"/>
      <c r="IA95" s="136"/>
      <c r="IB95" s="136"/>
      <c r="IC95" s="136"/>
      <c r="ID95" s="136"/>
      <c r="IE95" s="136"/>
      <c r="IF95" s="136"/>
      <c r="IG95" s="136"/>
      <c r="IH95" s="136"/>
      <c r="II95" s="136"/>
      <c r="IJ95" s="136"/>
      <c r="IK95" s="136"/>
      <c r="IL95" s="136"/>
      <c r="IM95" s="136"/>
      <c r="IN95" s="136"/>
      <c r="IO95" s="136"/>
      <c r="IP95" s="136"/>
      <c r="IQ95" s="136"/>
      <c r="IR95" s="136"/>
      <c r="IS95" s="136"/>
      <c r="IT95" s="136"/>
      <c r="IU95" s="136"/>
      <c r="IV95" s="136"/>
      <c r="IW95" s="136"/>
      <c r="IX95" s="136"/>
      <c r="IY95" s="136"/>
      <c r="IZ95" s="136"/>
      <c r="JA95" s="136"/>
      <c r="JB95" s="136"/>
      <c r="JC95" s="136"/>
      <c r="JD95" s="136"/>
      <c r="JE95" s="136"/>
      <c r="JF95" s="136"/>
      <c r="JG95" s="136"/>
      <c r="JH95" s="136"/>
      <c r="JI95" s="136"/>
      <c r="JJ95" s="136"/>
      <c r="JK95" s="136"/>
      <c r="JL95" s="136"/>
      <c r="JM95" s="136"/>
      <c r="JN95" s="136"/>
      <c r="JO95" s="136"/>
      <c r="JP95" s="136"/>
      <c r="JQ95" s="136"/>
      <c r="JR95" s="136"/>
      <c r="JS95" s="136"/>
      <c r="JT95" s="136"/>
      <c r="JU95" s="136"/>
      <c r="JV95" s="136"/>
      <c r="JW95" s="136"/>
      <c r="JX95" s="136"/>
      <c r="JY95" s="136"/>
      <c r="JZ95" s="136"/>
      <c r="KA95" s="136"/>
      <c r="KB95" s="136"/>
      <c r="KC95" s="136"/>
      <c r="KD95" s="136"/>
      <c r="KE95" s="136"/>
      <c r="KF95" s="136"/>
      <c r="KG95" s="136"/>
      <c r="KH95" s="136"/>
      <c r="KI95" s="136"/>
      <c r="KJ95" s="136"/>
      <c r="KK95" s="136"/>
      <c r="KL95" s="136"/>
      <c r="KM95" s="136"/>
      <c r="KN95" s="136"/>
      <c r="KO95" s="136"/>
      <c r="KP95" s="136"/>
      <c r="KQ95" s="136"/>
      <c r="KR95" s="136"/>
      <c r="KS95" s="136"/>
      <c r="KT95" s="136"/>
      <c r="KU95" s="136"/>
      <c r="KV95" s="136"/>
      <c r="KW95" s="136"/>
      <c r="KX95" s="136"/>
      <c r="KY95" s="136"/>
      <c r="KZ95" s="136"/>
      <c r="LA95" s="136"/>
      <c r="LB95" s="136"/>
      <c r="LC95" s="136"/>
      <c r="LD95" s="136"/>
      <c r="LE95" s="136"/>
      <c r="LF95" s="136"/>
      <c r="LG95" s="136"/>
      <c r="LH95" s="136"/>
      <c r="LI95" s="136"/>
      <c r="LJ95" s="136"/>
      <c r="LK95" s="136"/>
      <c r="LL95" s="136"/>
      <c r="LM95" s="136"/>
      <c r="LN95" s="136"/>
      <c r="LO95" s="136"/>
      <c r="LP95" s="136"/>
      <c r="LQ95" s="136"/>
      <c r="LR95" s="136"/>
      <c r="LS95" s="136"/>
      <c r="LT95" s="136"/>
      <c r="LU95" s="136"/>
      <c r="LV95" s="136"/>
      <c r="LW95" s="136"/>
      <c r="LX95" s="136"/>
      <c r="LY95" s="136"/>
      <c r="LZ95" s="136"/>
      <c r="MA95" s="136"/>
      <c r="MB95" s="136"/>
      <c r="MC95" s="136"/>
      <c r="MD95" s="136"/>
      <c r="ME95" s="136"/>
      <c r="MF95" s="136"/>
      <c r="MG95" s="136"/>
      <c r="MH95" s="136"/>
      <c r="MI95" s="136"/>
      <c r="MJ95" s="136"/>
      <c r="MK95" s="136"/>
      <c r="ML95" s="136"/>
      <c r="MM95" s="136"/>
      <c r="MN95" s="136"/>
      <c r="MO95" s="136"/>
      <c r="MP95" s="136"/>
      <c r="MQ95" s="136"/>
      <c r="MR95" s="136"/>
      <c r="MS95" s="136"/>
      <c r="MT95" s="136"/>
      <c r="MU95" s="136"/>
      <c r="MV95" s="136"/>
      <c r="MW95" s="136"/>
      <c r="MX95" s="136"/>
      <c r="MY95" s="136"/>
      <c r="MZ95" s="136"/>
      <c r="NA95" s="136"/>
      <c r="NB95" s="136"/>
      <c r="NC95" s="136"/>
      <c r="ND95" s="136"/>
      <c r="NE95" s="136"/>
      <c r="NF95" s="136"/>
      <c r="NG95" s="136"/>
      <c r="NH95" s="136"/>
      <c r="NI95" s="136"/>
      <c r="NJ95" s="136"/>
      <c r="NK95" s="136"/>
      <c r="NL95" s="136"/>
      <c r="NM95" s="136"/>
      <c r="NN95" s="136"/>
      <c r="NO95" s="136"/>
      <c r="NP95" s="136"/>
      <c r="NQ95" s="136"/>
      <c r="NR95" s="136"/>
      <c r="NS95" s="136"/>
      <c r="NT95" s="136"/>
      <c r="NU95" s="136"/>
      <c r="NV95" s="136"/>
      <c r="NW95" s="136"/>
      <c r="NX95" s="136"/>
      <c r="NY95" s="136"/>
      <c r="NZ95" s="136"/>
      <c r="OA95" s="136"/>
      <c r="OB95" s="136"/>
      <c r="OC95" s="136"/>
      <c r="OD95" s="136"/>
      <c r="OE95" s="136"/>
      <c r="OF95" s="136"/>
      <c r="OG95" s="136"/>
      <c r="OH95" s="136"/>
      <c r="OI95" s="136"/>
      <c r="OJ95" s="136"/>
      <c r="OK95" s="136"/>
      <c r="OL95" s="136"/>
      <c r="OM95" s="136"/>
      <c r="ON95" s="136"/>
      <c r="OO95" s="136"/>
      <c r="OP95" s="136"/>
      <c r="OQ95" s="136"/>
      <c r="OR95" s="136"/>
      <c r="OS95" s="136"/>
      <c r="OT95" s="136"/>
      <c r="OU95" s="136"/>
      <c r="OV95" s="136"/>
      <c r="OW95" s="136"/>
      <c r="OX95" s="136"/>
      <c r="OY95" s="136"/>
      <c r="OZ95" s="136"/>
      <c r="PA95" s="136"/>
      <c r="PB95" s="136"/>
      <c r="PC95" s="136"/>
      <c r="PD95" s="136"/>
      <c r="PE95" s="136"/>
      <c r="PF95" s="136"/>
      <c r="PG95" s="136"/>
      <c r="PH95" s="136"/>
      <c r="PI95" s="136"/>
      <c r="PJ95" s="136"/>
      <c r="PK95" s="136"/>
      <c r="PL95" s="136"/>
      <c r="PM95" s="136"/>
      <c r="PN95" s="136"/>
      <c r="PO95" s="136"/>
      <c r="PP95" s="136"/>
      <c r="PQ95" s="136"/>
      <c r="PR95" s="136"/>
      <c r="PS95" s="136"/>
      <c r="PT95" s="136"/>
      <c r="PU95" s="136"/>
      <c r="PV95" s="136"/>
      <c r="PW95" s="136"/>
      <c r="PX95" s="136"/>
      <c r="PY95" s="136"/>
      <c r="PZ95" s="136"/>
      <c r="QA95" s="136"/>
      <c r="QB95" s="136"/>
      <c r="QC95" s="136"/>
      <c r="QD95" s="136"/>
      <c r="QE95" s="136"/>
      <c r="QF95" s="136"/>
      <c r="QG95" s="136"/>
      <c r="QH95" s="136"/>
      <c r="QI95" s="136"/>
      <c r="QJ95" s="136"/>
      <c r="QK95" s="136"/>
      <c r="QL95" s="136"/>
      <c r="QM95" s="136"/>
      <c r="QN95" s="136"/>
      <c r="QO95" s="136"/>
      <c r="QP95" s="136"/>
      <c r="QQ95" s="136"/>
      <c r="QR95" s="136"/>
      <c r="QS95" s="136"/>
      <c r="QT95" s="136"/>
      <c r="QU95" s="136"/>
      <c r="QV95" s="136"/>
      <c r="QW95" s="136"/>
      <c r="QX95" s="136"/>
      <c r="QY95" s="136"/>
      <c r="QZ95" s="136"/>
      <c r="RA95" s="136"/>
      <c r="RB95" s="136"/>
      <c r="RC95" s="136"/>
      <c r="RD95" s="136"/>
      <c r="RE95" s="136"/>
      <c r="RF95" s="136"/>
      <c r="RG95" s="136"/>
      <c r="RH95" s="136"/>
      <c r="RI95" s="136"/>
      <c r="RJ95" s="136"/>
      <c r="RK95" s="136"/>
      <c r="RL95" s="136"/>
      <c r="RM95" s="136"/>
      <c r="RN95" s="136"/>
      <c r="RO95" s="136"/>
      <c r="RP95" s="136"/>
      <c r="RQ95" s="136"/>
      <c r="RR95" s="136"/>
      <c r="RS95" s="136"/>
      <c r="RT95" s="136"/>
      <c r="RU95" s="136"/>
      <c r="RV95" s="136"/>
      <c r="RW95" s="136"/>
      <c r="RX95" s="136"/>
      <c r="RY95" s="136"/>
      <c r="RZ95" s="136"/>
      <c r="SA95" s="136"/>
      <c r="SB95" s="136"/>
      <c r="SC95" s="136"/>
      <c r="SD95" s="136"/>
      <c r="SE95" s="136"/>
      <c r="SF95" s="136"/>
      <c r="SG95" s="136"/>
      <c r="SH95" s="136"/>
      <c r="SI95" s="136"/>
      <c r="SJ95" s="136"/>
      <c r="SK95" s="136"/>
      <c r="SL95" s="136"/>
      <c r="SM95" s="136"/>
      <c r="SN95" s="136"/>
      <c r="SO95" s="136"/>
      <c r="SP95" s="136"/>
      <c r="SQ95" s="136"/>
      <c r="SR95" s="136"/>
      <c r="SS95" s="136"/>
      <c r="ST95" s="136"/>
      <c r="SU95" s="136"/>
      <c r="SV95" s="136"/>
      <c r="SW95" s="136"/>
      <c r="SX95" s="136"/>
      <c r="SY95" s="136"/>
      <c r="SZ95" s="136"/>
      <c r="TA95" s="136"/>
      <c r="TB95" s="136"/>
      <c r="TC95" s="136"/>
      <c r="TD95" s="136"/>
      <c r="TE95" s="136"/>
      <c r="TF95" s="136"/>
      <c r="TG95" s="136"/>
      <c r="TH95" s="136"/>
      <c r="TI95" s="136"/>
      <c r="TJ95" s="136"/>
      <c r="TK95" s="136"/>
      <c r="TL95" s="136"/>
      <c r="TM95" s="136"/>
      <c r="TN95" s="136"/>
      <c r="TO95" s="136"/>
      <c r="TP95" s="136"/>
      <c r="TQ95" s="136"/>
      <c r="TR95" s="136"/>
      <c r="TS95" s="136"/>
      <c r="TT95" s="136"/>
      <c r="TU95" s="136"/>
      <c r="TV95" s="136"/>
      <c r="TW95" s="136"/>
      <c r="TX95" s="136"/>
      <c r="TY95" s="136"/>
      <c r="TZ95" s="136"/>
      <c r="UA95" s="136"/>
      <c r="UB95" s="136"/>
      <c r="UC95" s="136"/>
      <c r="UD95" s="136"/>
      <c r="UE95" s="136"/>
      <c r="UF95" s="136"/>
      <c r="UG95" s="136"/>
      <c r="UH95" s="136"/>
      <c r="UI95" s="136"/>
      <c r="UJ95" s="136"/>
      <c r="UK95" s="136"/>
      <c r="UL95" s="136"/>
      <c r="UM95" s="136"/>
      <c r="UN95" s="136"/>
      <c r="UO95" s="136"/>
      <c r="UP95" s="136"/>
      <c r="UQ95" s="136"/>
      <c r="UR95" s="136"/>
      <c r="US95" s="136"/>
      <c r="UT95" s="136"/>
      <c r="UU95" s="136"/>
      <c r="UV95" s="136"/>
      <c r="UW95" s="136"/>
      <c r="UX95" s="136"/>
      <c r="UY95" s="136"/>
      <c r="UZ95" s="136"/>
      <c r="VA95" s="136"/>
      <c r="VB95" s="136"/>
      <c r="VC95" s="136"/>
      <c r="VD95" s="136"/>
      <c r="VE95" s="136"/>
      <c r="VF95" s="136"/>
      <c r="VG95" s="136"/>
      <c r="VH95" s="136"/>
      <c r="VI95" s="136"/>
      <c r="VJ95" s="136"/>
      <c r="VK95" s="136"/>
      <c r="VL95" s="136"/>
      <c r="VM95" s="136"/>
      <c r="VN95" s="136"/>
      <c r="VO95" s="136"/>
      <c r="VP95" s="136"/>
      <c r="VQ95" s="136"/>
      <c r="VR95" s="136"/>
      <c r="VS95" s="136"/>
      <c r="VT95" s="136"/>
      <c r="VU95" s="136"/>
      <c r="VV95" s="136"/>
      <c r="VW95" s="136"/>
      <c r="VX95" s="136"/>
      <c r="VY95" s="136"/>
      <c r="VZ95" s="136"/>
      <c r="WA95" s="136"/>
      <c r="WB95" s="136"/>
      <c r="WC95" s="136"/>
      <c r="WD95" s="136"/>
      <c r="WE95" s="136"/>
      <c r="WF95" s="136"/>
      <c r="WG95" s="136"/>
      <c r="WH95" s="136"/>
      <c r="WI95" s="136"/>
      <c r="WJ95" s="136"/>
      <c r="WK95" s="136"/>
      <c r="WL95" s="136"/>
      <c r="WM95" s="136"/>
      <c r="WN95" s="136"/>
      <c r="WO95" s="136"/>
      <c r="WP95" s="136"/>
      <c r="WQ95" s="136"/>
      <c r="WR95" s="136"/>
      <c r="WS95" s="136"/>
      <c r="WT95" s="136"/>
      <c r="WU95" s="136"/>
      <c r="WV95" s="136"/>
      <c r="WW95" s="136"/>
      <c r="WX95" s="136"/>
      <c r="WY95" s="136"/>
      <c r="WZ95" s="136"/>
      <c r="XA95" s="136"/>
      <c r="XB95" s="136"/>
      <c r="XC95" s="136"/>
      <c r="XD95" s="136"/>
      <c r="XE95" s="136"/>
      <c r="XF95" s="136"/>
      <c r="XG95" s="136"/>
      <c r="XH95" s="136"/>
      <c r="XI95" s="136"/>
      <c r="XJ95" s="136"/>
      <c r="XK95" s="136"/>
      <c r="XL95" s="136"/>
      <c r="XM95" s="136"/>
      <c r="XN95" s="136"/>
      <c r="XO95" s="136"/>
      <c r="XP95" s="136"/>
      <c r="XQ95" s="136"/>
      <c r="XR95" s="136"/>
      <c r="XS95" s="136"/>
      <c r="XT95" s="136"/>
      <c r="XU95" s="136"/>
      <c r="XV95" s="136"/>
      <c r="XW95" s="136"/>
      <c r="XX95" s="136"/>
      <c r="XY95" s="136"/>
      <c r="XZ95" s="136"/>
      <c r="YA95" s="136"/>
      <c r="YB95" s="136"/>
      <c r="YC95" s="136"/>
      <c r="YD95" s="136"/>
      <c r="YE95" s="136"/>
      <c r="YF95" s="136"/>
      <c r="YG95" s="136"/>
      <c r="YH95" s="136"/>
      <c r="YI95" s="136"/>
      <c r="YJ95" s="136"/>
      <c r="YK95" s="136"/>
      <c r="YL95" s="136"/>
      <c r="YM95" s="136"/>
      <c r="YN95" s="136"/>
      <c r="YO95" s="136"/>
      <c r="YP95" s="136"/>
      <c r="YQ95" s="136"/>
      <c r="YR95" s="136"/>
      <c r="YS95" s="136"/>
      <c r="YT95" s="136"/>
      <c r="YU95" s="136"/>
      <c r="YV95" s="136"/>
      <c r="YW95" s="136"/>
      <c r="YX95" s="136"/>
      <c r="YY95" s="136"/>
      <c r="YZ95" s="136"/>
      <c r="ZA95" s="136"/>
      <c r="ZB95" s="136"/>
      <c r="ZC95" s="136"/>
      <c r="ZD95" s="136"/>
      <c r="ZE95" s="136"/>
      <c r="ZF95" s="136"/>
      <c r="ZG95" s="136"/>
      <c r="ZH95" s="136"/>
      <c r="ZI95" s="136"/>
      <c r="ZJ95" s="136"/>
      <c r="ZK95" s="136"/>
      <c r="ZL95" s="136"/>
      <c r="ZM95" s="136"/>
      <c r="ZN95" s="136"/>
      <c r="ZO95" s="136"/>
      <c r="ZP95" s="136"/>
      <c r="ZQ95" s="136"/>
      <c r="ZR95" s="136"/>
      <c r="ZS95" s="136"/>
      <c r="ZT95" s="136"/>
      <c r="ZU95" s="136"/>
      <c r="ZV95" s="136"/>
      <c r="ZW95" s="136"/>
      <c r="ZX95" s="136"/>
      <c r="ZY95" s="136"/>
      <c r="ZZ95" s="136"/>
      <c r="AAA95" s="136"/>
      <c r="AAB95" s="136"/>
      <c r="AAC95" s="136"/>
      <c r="AAD95" s="136"/>
      <c r="AAE95" s="136"/>
      <c r="AAF95" s="136"/>
      <c r="AAG95" s="136"/>
      <c r="AAH95" s="136"/>
      <c r="AAI95" s="136"/>
      <c r="AAJ95" s="136"/>
      <c r="AAK95" s="136"/>
      <c r="AAL95" s="136"/>
      <c r="AAM95" s="136"/>
      <c r="AAN95" s="136"/>
      <c r="AAO95" s="136"/>
      <c r="AAP95" s="136"/>
      <c r="AAQ95" s="136"/>
      <c r="AAR95" s="136"/>
      <c r="AAS95" s="136"/>
      <c r="AAT95" s="136"/>
      <c r="AAU95" s="136"/>
      <c r="AAV95" s="136"/>
      <c r="AAW95" s="136"/>
      <c r="AAX95" s="136"/>
      <c r="AAY95" s="136"/>
      <c r="AAZ95" s="136"/>
      <c r="ABA95" s="136"/>
      <c r="ABB95" s="136"/>
      <c r="ABC95" s="136"/>
      <c r="ABD95" s="136"/>
      <c r="ABE95" s="136"/>
      <c r="ABF95" s="136"/>
      <c r="ABG95" s="136"/>
      <c r="ABH95" s="136"/>
      <c r="ABI95" s="136"/>
      <c r="ABJ95" s="136"/>
      <c r="ABK95" s="136"/>
      <c r="ABL95" s="136"/>
      <c r="ABM95" s="136"/>
      <c r="ABN95" s="136"/>
      <c r="ABO95" s="136"/>
      <c r="ABP95" s="136"/>
      <c r="ABQ95" s="136"/>
      <c r="ABR95" s="136"/>
      <c r="ABS95" s="136"/>
      <c r="ABT95" s="136"/>
      <c r="ABU95" s="136"/>
      <c r="ABV95" s="136"/>
      <c r="ABW95" s="136"/>
      <c r="ABX95" s="136"/>
      <c r="ABY95" s="136"/>
      <c r="ABZ95" s="136"/>
      <c r="ACA95" s="136"/>
      <c r="ACB95" s="136"/>
      <c r="ACC95" s="136"/>
      <c r="ACD95" s="136"/>
      <c r="ACE95" s="136"/>
      <c r="ACF95" s="136"/>
      <c r="ACG95" s="136"/>
      <c r="ACH95" s="136"/>
      <c r="ACI95" s="136"/>
      <c r="ACJ95" s="136"/>
      <c r="ACK95" s="136"/>
      <c r="ACL95" s="136"/>
      <c r="ACM95" s="136"/>
      <c r="ACN95" s="136"/>
      <c r="ACO95" s="136"/>
      <c r="ACP95" s="136"/>
      <c r="ACQ95" s="136"/>
      <c r="ACR95" s="136"/>
      <c r="ACS95" s="136"/>
      <c r="ACT95" s="136"/>
      <c r="ACU95" s="136"/>
      <c r="ACV95" s="136"/>
      <c r="ACW95" s="136"/>
      <c r="ACX95" s="136"/>
      <c r="ACY95" s="136"/>
      <c r="ACZ95" s="136"/>
      <c r="ADA95" s="136"/>
      <c r="ADB95" s="136"/>
      <c r="ADC95" s="136"/>
      <c r="ADD95" s="136"/>
      <c r="ADE95" s="136"/>
      <c r="ADF95" s="136"/>
      <c r="ADG95" s="136"/>
      <c r="ADH95" s="136"/>
      <c r="ADI95" s="136"/>
      <c r="ADJ95" s="136"/>
      <c r="ADK95" s="136"/>
      <c r="ADL95" s="136"/>
      <c r="ADM95" s="136"/>
      <c r="ADN95" s="136"/>
      <c r="ADO95" s="136"/>
      <c r="ADP95" s="136"/>
      <c r="ADQ95" s="136"/>
      <c r="ADR95" s="136"/>
      <c r="ADS95" s="136"/>
      <c r="ADT95" s="136"/>
      <c r="ADU95" s="136"/>
      <c r="ADV95" s="136"/>
      <c r="ADW95" s="136"/>
      <c r="ADX95" s="136"/>
      <c r="ADY95" s="136"/>
      <c r="ADZ95" s="136"/>
      <c r="AEA95" s="136"/>
      <c r="AEB95" s="136"/>
      <c r="AEC95" s="136"/>
      <c r="AED95" s="136"/>
      <c r="AEE95" s="136"/>
      <c r="AEF95" s="136"/>
      <c r="AEG95" s="136"/>
      <c r="AEH95" s="136"/>
      <c r="AEI95" s="136"/>
      <c r="AEJ95" s="136"/>
      <c r="AEK95" s="136"/>
      <c r="AEL95" s="136"/>
      <c r="AEM95" s="136"/>
      <c r="AEN95" s="136"/>
      <c r="AEO95" s="136"/>
      <c r="AEP95" s="136"/>
      <c r="AEQ95" s="136"/>
      <c r="AER95" s="136"/>
      <c r="AES95" s="136"/>
      <c r="AET95" s="136"/>
      <c r="AEU95" s="136"/>
      <c r="AEV95" s="136"/>
      <c r="AEW95" s="136"/>
      <c r="AEX95" s="136"/>
      <c r="AEY95" s="136"/>
      <c r="AEZ95" s="136"/>
      <c r="AFA95" s="136"/>
      <c r="AFB95" s="136"/>
      <c r="AFC95" s="136"/>
      <c r="AFD95" s="136"/>
      <c r="AFE95" s="136"/>
      <c r="AFF95" s="136"/>
      <c r="AFG95" s="136"/>
      <c r="AFH95" s="136"/>
      <c r="AFI95" s="136"/>
      <c r="AFJ95" s="136"/>
      <c r="AFK95" s="136"/>
      <c r="AFL95" s="136"/>
      <c r="AFM95" s="136"/>
      <c r="AFN95" s="136"/>
      <c r="AFO95" s="136"/>
      <c r="AFP95" s="136"/>
      <c r="AFQ95" s="136"/>
      <c r="AFR95" s="136"/>
      <c r="AFS95" s="136"/>
      <c r="AFT95" s="136"/>
      <c r="AFU95" s="136"/>
      <c r="AFV95" s="136"/>
      <c r="AFW95" s="136"/>
      <c r="AFX95" s="136"/>
      <c r="AFY95" s="136"/>
      <c r="AFZ95" s="136"/>
      <c r="AGA95" s="136"/>
      <c r="AGB95" s="136"/>
      <c r="AGC95" s="136"/>
      <c r="AGD95" s="136"/>
      <c r="AGE95" s="136"/>
      <c r="AGF95" s="136"/>
      <c r="AGG95" s="136"/>
      <c r="AGH95" s="136"/>
      <c r="AGI95" s="136"/>
      <c r="AGJ95" s="136"/>
      <c r="AGK95" s="136"/>
      <c r="AGL95" s="136"/>
      <c r="AGM95" s="136"/>
      <c r="AGN95" s="136"/>
      <c r="AGO95" s="136"/>
      <c r="AGP95" s="136"/>
      <c r="AGQ95" s="136"/>
      <c r="AGR95" s="136"/>
      <c r="AGS95" s="136"/>
      <c r="AGT95" s="136"/>
      <c r="AGU95" s="136"/>
      <c r="AGV95" s="136"/>
      <c r="AGW95" s="136"/>
      <c r="AGX95" s="136"/>
      <c r="AGY95" s="136"/>
      <c r="AGZ95" s="136"/>
      <c r="AHA95" s="136"/>
      <c r="AHB95" s="136"/>
      <c r="AHC95" s="136"/>
      <c r="AHD95" s="136"/>
      <c r="AHE95" s="136"/>
      <c r="AHF95" s="136"/>
      <c r="AHG95" s="136"/>
      <c r="AHH95" s="136"/>
      <c r="AHI95" s="136"/>
      <c r="AHJ95" s="136"/>
      <c r="AHK95" s="136"/>
      <c r="AHL95" s="136"/>
      <c r="AHM95" s="136"/>
      <c r="AHN95" s="136"/>
      <c r="AHO95" s="136"/>
      <c r="AHP95" s="136"/>
      <c r="AHQ95" s="136"/>
      <c r="AHR95" s="136"/>
      <c r="AHS95" s="136"/>
      <c r="AHT95" s="136"/>
      <c r="AHU95" s="136"/>
      <c r="AHV95" s="136"/>
      <c r="AHW95" s="136"/>
      <c r="AHX95" s="136"/>
      <c r="AHY95" s="136"/>
      <c r="AHZ95" s="136"/>
      <c r="AIA95" s="136"/>
      <c r="AIB95" s="136"/>
      <c r="AIC95" s="136"/>
      <c r="AID95" s="136"/>
      <c r="AIE95" s="136"/>
      <c r="AIF95" s="136"/>
      <c r="AIG95" s="136"/>
      <c r="AIH95" s="136"/>
      <c r="AII95" s="136"/>
      <c r="AIJ95" s="136"/>
      <c r="AIK95" s="136"/>
      <c r="AIL95" s="136"/>
      <c r="AIM95" s="136"/>
      <c r="AIN95" s="136"/>
      <c r="AIO95" s="136"/>
      <c r="AIP95" s="136"/>
      <c r="AIQ95" s="136"/>
      <c r="AIR95" s="136"/>
      <c r="AIS95" s="136"/>
      <c r="AIT95" s="136"/>
      <c r="AIU95" s="136"/>
      <c r="AIV95" s="136"/>
      <c r="AIW95" s="136"/>
      <c r="AIX95" s="136"/>
      <c r="AIY95" s="136"/>
      <c r="AIZ95" s="136"/>
      <c r="AJA95" s="136"/>
      <c r="AJB95" s="136"/>
      <c r="AJC95" s="136"/>
      <c r="AJD95" s="136"/>
      <c r="AJE95" s="136"/>
      <c r="AJF95" s="136"/>
      <c r="AJG95" s="136"/>
      <c r="AJH95" s="136"/>
      <c r="AJI95" s="136"/>
      <c r="AJJ95" s="136"/>
      <c r="AJK95" s="136"/>
      <c r="AJL95" s="136"/>
      <c r="AJM95" s="136"/>
      <c r="AJN95" s="136"/>
      <c r="AJO95" s="136"/>
      <c r="AJP95" s="136"/>
      <c r="AJQ95" s="136"/>
      <c r="AJR95" s="136"/>
      <c r="AJS95" s="136"/>
      <c r="AJT95" s="136"/>
      <c r="AJU95" s="136"/>
      <c r="AJV95" s="136"/>
      <c r="AJW95" s="136"/>
      <c r="AJX95" s="136"/>
      <c r="AJY95" s="136"/>
      <c r="AJZ95" s="136"/>
      <c r="AKA95" s="136"/>
      <c r="AKB95" s="136"/>
      <c r="AKC95" s="136"/>
      <c r="AKD95" s="136"/>
      <c r="AKE95" s="136"/>
      <c r="AKF95" s="136"/>
      <c r="AKG95" s="136"/>
      <c r="AKH95" s="136"/>
      <c r="AKI95" s="136"/>
      <c r="AKJ95" s="136"/>
      <c r="AKK95" s="136"/>
      <c r="AKL95" s="136"/>
      <c r="AKM95" s="136"/>
      <c r="AKN95" s="136"/>
      <c r="AKO95" s="136"/>
      <c r="AKP95" s="136"/>
      <c r="AKQ95" s="136"/>
      <c r="AKR95" s="136"/>
      <c r="AKS95" s="136"/>
      <c r="AKT95" s="136"/>
      <c r="AKU95" s="136"/>
      <c r="AKV95" s="136"/>
      <c r="AKW95" s="136"/>
      <c r="AKX95" s="136"/>
      <c r="AKY95" s="136"/>
      <c r="AKZ95" s="136"/>
      <c r="ALA95" s="136"/>
      <c r="ALB95" s="136"/>
      <c r="ALC95" s="136"/>
      <c r="ALD95" s="136"/>
      <c r="ALE95" s="136"/>
      <c r="ALF95" s="136"/>
      <c r="ALG95" s="136"/>
      <c r="ALH95" s="136"/>
      <c r="ALI95" s="136"/>
      <c r="ALJ95" s="136"/>
      <c r="ALK95" s="136"/>
      <c r="ALL95" s="136"/>
      <c r="ALM95" s="136"/>
      <c r="ALN95" s="136"/>
      <c r="ALO95" s="136"/>
      <c r="ALP95" s="136"/>
      <c r="ALQ95" s="136"/>
      <c r="ALR95" s="136"/>
      <c r="ALS95" s="136"/>
      <c r="ALT95" s="136"/>
      <c r="ALU95" s="136"/>
      <c r="ALV95" s="136"/>
      <c r="ALW95" s="136"/>
      <c r="ALX95" s="136"/>
      <c r="ALY95" s="136"/>
      <c r="ALZ95" s="136"/>
      <c r="AMA95" s="136"/>
      <c r="AMB95" s="136"/>
      <c r="AMC95" s="136"/>
      <c r="AMD95" s="136"/>
      <c r="AME95" s="136"/>
      <c r="AMF95" s="136"/>
      <c r="AMG95" s="136"/>
      <c r="AMH95" s="136"/>
      <c r="AMI95" s="136"/>
      <c r="AMJ95" s="136"/>
      <c r="AMK95" s="136"/>
      <c r="AML95" s="136"/>
      <c r="AMM95" s="136"/>
      <c r="AMN95" s="136"/>
      <c r="AMO95" s="136"/>
      <c r="AMP95" s="136"/>
      <c r="AMQ95" s="136"/>
      <c r="AMR95" s="136"/>
      <c r="AMS95" s="136"/>
      <c r="AMT95" s="136"/>
      <c r="AMU95" s="136"/>
      <c r="AMV95" s="136"/>
      <c r="AMW95" s="136"/>
      <c r="AMX95" s="136"/>
      <c r="AMY95" s="136"/>
      <c r="AMZ95" s="136"/>
      <c r="ANA95" s="136"/>
      <c r="ANB95" s="136"/>
      <c r="ANC95" s="136"/>
      <c r="AND95" s="136"/>
      <c r="ANE95" s="136"/>
      <c r="ANF95" s="136"/>
      <c r="ANG95" s="136"/>
      <c r="ANH95" s="136"/>
      <c r="ANI95" s="136"/>
      <c r="ANJ95" s="136"/>
      <c r="ANK95" s="136"/>
      <c r="ANL95" s="136"/>
      <c r="ANM95" s="136"/>
      <c r="ANN95" s="136"/>
      <c r="ANO95" s="136"/>
      <c r="ANP95" s="136"/>
      <c r="ANQ95" s="136"/>
      <c r="ANR95" s="136"/>
      <c r="ANS95" s="136"/>
      <c r="ANT95" s="136"/>
      <c r="ANU95" s="136"/>
      <c r="ANV95" s="136"/>
      <c r="ANW95" s="136"/>
      <c r="ANX95" s="136"/>
      <c r="ANY95" s="136"/>
      <c r="ANZ95" s="136"/>
      <c r="AOA95" s="136"/>
      <c r="AOB95" s="136"/>
      <c r="AOC95" s="136"/>
      <c r="AOD95" s="136"/>
      <c r="AOE95" s="136"/>
      <c r="AOF95" s="136"/>
      <c r="AOG95" s="136"/>
      <c r="AOH95" s="136"/>
      <c r="AOI95" s="136"/>
      <c r="AOJ95" s="136"/>
      <c r="AOK95" s="136"/>
      <c r="AOL95" s="136"/>
      <c r="AOM95" s="136"/>
      <c r="AON95" s="136"/>
      <c r="AOO95" s="136"/>
      <c r="AOP95" s="136"/>
      <c r="AOQ95" s="136"/>
      <c r="AOR95" s="136"/>
      <c r="AOS95" s="136"/>
      <c r="AOT95" s="136"/>
      <c r="AOU95" s="136"/>
      <c r="AOV95" s="136"/>
      <c r="AOW95" s="136"/>
      <c r="AOX95" s="136"/>
      <c r="AOY95" s="136"/>
      <c r="AOZ95" s="136"/>
      <c r="APA95" s="136"/>
      <c r="APB95" s="136"/>
      <c r="APC95" s="136"/>
      <c r="APD95" s="136"/>
      <c r="APE95" s="136"/>
      <c r="APF95" s="136"/>
      <c r="APG95" s="136"/>
      <c r="APH95" s="136"/>
      <c r="API95" s="136"/>
      <c r="APJ95" s="136"/>
      <c r="APK95" s="136"/>
      <c r="APL95" s="136"/>
      <c r="APM95" s="136"/>
      <c r="APN95" s="136"/>
      <c r="APO95" s="136"/>
      <c r="APP95" s="136"/>
      <c r="APQ95" s="136"/>
      <c r="APR95" s="136"/>
      <c r="APS95" s="136"/>
      <c r="APT95" s="136"/>
      <c r="APU95" s="136"/>
      <c r="APV95" s="136"/>
      <c r="APW95" s="136"/>
      <c r="APX95" s="136"/>
      <c r="APY95" s="136"/>
      <c r="APZ95" s="136"/>
      <c r="AQA95" s="136"/>
      <c r="AQB95" s="136"/>
      <c r="AQC95" s="136"/>
      <c r="AQD95" s="136"/>
      <c r="AQE95" s="136"/>
      <c r="AQF95" s="136"/>
      <c r="AQG95" s="136"/>
      <c r="AQH95" s="136"/>
      <c r="AQI95" s="136"/>
      <c r="AQJ95" s="136"/>
      <c r="AQK95" s="136"/>
      <c r="AQL95" s="136"/>
      <c r="AQM95" s="136"/>
      <c r="AQN95" s="136"/>
      <c r="AQO95" s="136"/>
      <c r="AQP95" s="136"/>
      <c r="AQQ95" s="136"/>
      <c r="AQR95" s="136"/>
      <c r="AQS95" s="136"/>
      <c r="AQT95" s="136"/>
      <c r="AQU95" s="136"/>
      <c r="AQV95" s="136"/>
      <c r="AQW95" s="136"/>
      <c r="AQX95" s="136"/>
      <c r="AQY95" s="136"/>
      <c r="AQZ95" s="136"/>
      <c r="ARA95" s="136"/>
      <c r="ARB95" s="136"/>
      <c r="ARC95" s="136"/>
      <c r="ARD95" s="136"/>
      <c r="ARE95" s="136"/>
      <c r="ARF95" s="136"/>
      <c r="ARG95" s="136"/>
      <c r="ARH95" s="136"/>
      <c r="ARI95" s="136"/>
      <c r="ARJ95" s="136"/>
      <c r="ARK95" s="136"/>
      <c r="ARL95" s="136"/>
      <c r="ARM95" s="136"/>
      <c r="ARN95" s="136"/>
      <c r="ARO95" s="136"/>
      <c r="ARP95" s="136"/>
      <c r="ARQ95" s="136"/>
      <c r="ARR95" s="136"/>
      <c r="ARS95" s="136"/>
      <c r="ART95" s="136"/>
      <c r="ARU95" s="136"/>
      <c r="ARV95" s="136"/>
      <c r="ARW95" s="136"/>
      <c r="ARX95" s="136"/>
      <c r="ARY95" s="136"/>
      <c r="ARZ95" s="136"/>
      <c r="ASA95" s="136"/>
      <c r="ASB95" s="136"/>
      <c r="ASC95" s="136"/>
      <c r="ASD95" s="136"/>
      <c r="ASE95" s="136"/>
      <c r="ASF95" s="136"/>
      <c r="ASG95" s="136"/>
      <c r="ASH95" s="136"/>
      <c r="ASI95" s="136"/>
      <c r="ASJ95" s="136"/>
      <c r="ASK95" s="136"/>
      <c r="ASL95" s="136"/>
      <c r="ASM95" s="136"/>
      <c r="ASN95" s="136"/>
      <c r="ASO95" s="136"/>
      <c r="ASP95" s="136"/>
      <c r="ASQ95" s="136"/>
      <c r="ASR95" s="136"/>
      <c r="ASS95" s="136"/>
      <c r="AST95" s="136"/>
      <c r="ASU95" s="136"/>
      <c r="ASV95" s="136"/>
      <c r="ASW95" s="136"/>
      <c r="ASX95" s="136"/>
      <c r="ASY95" s="136"/>
      <c r="ASZ95" s="136"/>
      <c r="ATA95" s="136"/>
      <c r="ATB95" s="136"/>
      <c r="ATC95" s="136"/>
      <c r="ATD95" s="136"/>
      <c r="ATE95" s="136"/>
      <c r="ATF95" s="136"/>
      <c r="ATG95" s="136"/>
      <c r="ATH95" s="136"/>
      <c r="ATI95" s="136"/>
      <c r="ATJ95" s="136"/>
      <c r="ATK95" s="136"/>
      <c r="ATL95" s="136"/>
      <c r="ATM95" s="136"/>
      <c r="ATN95" s="136"/>
      <c r="ATO95" s="136"/>
      <c r="ATP95" s="136"/>
      <c r="ATQ95" s="136"/>
      <c r="ATR95" s="136"/>
      <c r="ATS95" s="136"/>
      <c r="ATT95" s="136"/>
      <c r="ATU95" s="136"/>
      <c r="ATV95" s="136"/>
      <c r="ATW95" s="136"/>
      <c r="ATX95" s="136"/>
      <c r="ATY95" s="136"/>
      <c r="ATZ95" s="136"/>
      <c r="AUA95" s="136"/>
      <c r="AUB95" s="136"/>
      <c r="AUC95" s="136"/>
      <c r="AUD95" s="136"/>
      <c r="AUE95" s="136"/>
      <c r="AUF95" s="136"/>
      <c r="AUG95" s="136"/>
      <c r="AUH95" s="136"/>
      <c r="AUI95" s="136"/>
      <c r="AUJ95" s="136"/>
      <c r="AUK95" s="136"/>
      <c r="AUL95" s="136"/>
      <c r="AUM95" s="136"/>
      <c r="AUN95" s="136"/>
      <c r="AUO95" s="136"/>
      <c r="AUP95" s="136"/>
      <c r="AUQ95" s="136"/>
      <c r="AUR95" s="136"/>
      <c r="AUS95" s="136"/>
      <c r="AUT95" s="136"/>
      <c r="AUU95" s="136"/>
      <c r="AUV95" s="136"/>
      <c r="AUW95" s="136"/>
      <c r="AUX95" s="136"/>
      <c r="AUY95" s="136"/>
      <c r="AUZ95" s="136"/>
      <c r="AVA95" s="136"/>
      <c r="AVB95" s="136"/>
      <c r="AVC95" s="136"/>
      <c r="AVD95" s="136"/>
      <c r="AVE95" s="136"/>
      <c r="AVF95" s="136"/>
      <c r="AVG95" s="136"/>
      <c r="AVH95" s="136"/>
      <c r="AVI95" s="136"/>
      <c r="AVJ95" s="136"/>
      <c r="AVK95" s="136"/>
      <c r="AVL95" s="136"/>
      <c r="AVM95" s="136"/>
      <c r="AVN95" s="136"/>
      <c r="AVO95" s="136"/>
      <c r="AVP95" s="136"/>
      <c r="AVQ95" s="136"/>
      <c r="AVR95" s="136"/>
      <c r="AVS95" s="136"/>
      <c r="AVT95" s="136"/>
      <c r="AVU95" s="136"/>
      <c r="AVV95" s="136"/>
      <c r="AVW95" s="136"/>
      <c r="AVX95" s="136"/>
      <c r="AVY95" s="136"/>
      <c r="AVZ95" s="136"/>
      <c r="AWA95" s="136"/>
      <c r="AWB95" s="136"/>
      <c r="AWC95" s="136"/>
      <c r="AWD95" s="136"/>
      <c r="AWE95" s="136"/>
      <c r="AWF95" s="136"/>
      <c r="AWG95" s="136"/>
      <c r="AWH95" s="136"/>
      <c r="AWI95" s="136"/>
      <c r="AWJ95" s="136"/>
      <c r="AWK95" s="136"/>
      <c r="AWL95" s="136"/>
      <c r="AWM95" s="136"/>
      <c r="AWN95" s="136"/>
      <c r="AWO95" s="136"/>
      <c r="AWP95" s="136"/>
      <c r="AWQ95" s="136"/>
      <c r="AWR95" s="136"/>
      <c r="AWS95" s="136"/>
      <c r="AWT95" s="136"/>
      <c r="AWU95" s="136"/>
      <c r="AWV95" s="136"/>
      <c r="AWW95" s="136"/>
      <c r="AWX95" s="136"/>
      <c r="AWY95" s="136"/>
      <c r="AWZ95" s="136"/>
      <c r="AXA95" s="136"/>
      <c r="AXB95" s="136"/>
      <c r="AXC95" s="136"/>
      <c r="AXD95" s="136"/>
      <c r="AXE95" s="136"/>
      <c r="AXF95" s="136"/>
      <c r="AXG95" s="136"/>
      <c r="AXH95" s="136"/>
      <c r="AXI95" s="136"/>
      <c r="AXJ95" s="136"/>
      <c r="AXK95" s="136"/>
      <c r="AXL95" s="136"/>
      <c r="AXM95" s="136"/>
      <c r="AXN95" s="136"/>
      <c r="AXO95" s="136"/>
      <c r="AXP95" s="136"/>
      <c r="AXQ95" s="136"/>
      <c r="AXR95" s="136"/>
      <c r="AXS95" s="136"/>
      <c r="AXT95" s="136"/>
      <c r="AXU95" s="136"/>
      <c r="AXV95" s="136"/>
      <c r="AXW95" s="136"/>
      <c r="AXX95" s="136"/>
      <c r="AXY95" s="136"/>
      <c r="AXZ95" s="136"/>
      <c r="AYA95" s="136"/>
      <c r="AYB95" s="136"/>
      <c r="AYC95" s="136"/>
      <c r="AYD95" s="136"/>
      <c r="AYE95" s="136"/>
      <c r="AYF95" s="136"/>
      <c r="AYG95" s="136"/>
      <c r="AYH95" s="136"/>
      <c r="AYI95" s="136"/>
      <c r="AYJ95" s="136"/>
      <c r="AYK95" s="136"/>
      <c r="AYL95" s="136"/>
      <c r="AYM95" s="136"/>
      <c r="AYN95" s="136"/>
      <c r="AYO95" s="136"/>
      <c r="AYP95" s="136"/>
      <c r="AYQ95" s="136"/>
      <c r="AYR95" s="136"/>
      <c r="AYS95" s="136"/>
      <c r="AYT95" s="136"/>
      <c r="AYU95" s="136"/>
      <c r="AYV95" s="136"/>
      <c r="AYW95" s="136"/>
      <c r="AYX95" s="136"/>
      <c r="AYY95" s="136"/>
      <c r="AYZ95" s="136"/>
      <c r="AZA95" s="136"/>
      <c r="AZB95" s="136"/>
      <c r="AZC95" s="136"/>
      <c r="AZD95" s="136"/>
      <c r="AZE95" s="136"/>
      <c r="AZF95" s="136"/>
      <c r="AZG95" s="136"/>
      <c r="AZH95" s="136"/>
      <c r="AZI95" s="136"/>
      <c r="AZJ95" s="136"/>
      <c r="AZK95" s="136"/>
      <c r="AZL95" s="136"/>
      <c r="AZM95" s="136"/>
      <c r="AZN95" s="136"/>
      <c r="AZO95" s="136"/>
      <c r="AZP95" s="136"/>
      <c r="AZQ95" s="136"/>
      <c r="AZR95" s="136"/>
      <c r="AZS95" s="136"/>
      <c r="AZT95" s="136"/>
      <c r="AZU95" s="136"/>
      <c r="AZV95" s="136"/>
      <c r="AZW95" s="136"/>
      <c r="AZX95" s="136"/>
      <c r="AZY95" s="136"/>
      <c r="AZZ95" s="136"/>
      <c r="BAA95" s="136"/>
      <c r="BAB95" s="136"/>
      <c r="BAC95" s="136"/>
      <c r="BAD95" s="136"/>
      <c r="BAE95" s="136"/>
      <c r="BAF95" s="136"/>
      <c r="BAG95" s="136"/>
      <c r="BAH95" s="136"/>
      <c r="BAI95" s="136"/>
      <c r="BAJ95" s="136"/>
      <c r="BAK95" s="136"/>
      <c r="BAL95" s="136"/>
      <c r="BAM95" s="136"/>
      <c r="BAN95" s="136"/>
      <c r="BAO95" s="136"/>
      <c r="BAP95" s="136"/>
      <c r="BAQ95" s="136"/>
      <c r="BAR95" s="136"/>
      <c r="BAS95" s="136"/>
      <c r="BAT95" s="136"/>
      <c r="BAU95" s="136"/>
      <c r="BAV95" s="136"/>
      <c r="BAW95" s="136"/>
      <c r="BAX95" s="136"/>
      <c r="BAY95" s="136"/>
      <c r="BAZ95" s="136"/>
      <c r="BBA95" s="136"/>
      <c r="BBB95" s="136"/>
      <c r="BBC95" s="136"/>
      <c r="BBD95" s="136"/>
      <c r="BBE95" s="136"/>
      <c r="BBF95" s="136"/>
      <c r="BBG95" s="136"/>
      <c r="BBH95" s="136"/>
      <c r="BBI95" s="136"/>
      <c r="BBJ95" s="136"/>
      <c r="BBK95" s="136"/>
      <c r="BBL95" s="136"/>
      <c r="BBM95" s="136"/>
      <c r="BBN95" s="136"/>
      <c r="BBO95" s="136"/>
      <c r="BBP95" s="136"/>
      <c r="BBQ95" s="136"/>
      <c r="BBR95" s="136"/>
      <c r="BBS95" s="136"/>
      <c r="BBT95" s="136"/>
      <c r="BBU95" s="136"/>
      <c r="BBV95" s="136"/>
      <c r="BBW95" s="136"/>
      <c r="BBX95" s="136"/>
      <c r="BBY95" s="136"/>
      <c r="BBZ95" s="136"/>
      <c r="BCA95" s="136"/>
      <c r="BCB95" s="136"/>
      <c r="BCC95" s="136"/>
      <c r="BCD95" s="136"/>
      <c r="BCE95" s="136"/>
      <c r="BCF95" s="136"/>
      <c r="BCG95" s="136"/>
      <c r="BCH95" s="136"/>
      <c r="BCI95" s="136"/>
      <c r="BCJ95" s="136"/>
      <c r="BCK95" s="136"/>
      <c r="BCL95" s="136"/>
      <c r="BCM95" s="136"/>
      <c r="BCN95" s="136"/>
      <c r="BCO95" s="136"/>
      <c r="BCP95" s="136"/>
      <c r="BCQ95" s="136"/>
      <c r="BCR95" s="136"/>
      <c r="BCS95" s="136"/>
      <c r="BCT95" s="136"/>
      <c r="BCU95" s="136"/>
      <c r="BCV95" s="136"/>
      <c r="BCW95" s="136"/>
      <c r="BCX95" s="136"/>
      <c r="BCY95" s="136"/>
      <c r="BCZ95" s="136"/>
      <c r="BDA95" s="136"/>
      <c r="BDB95" s="136"/>
      <c r="BDC95" s="136"/>
      <c r="BDD95" s="136"/>
      <c r="BDE95" s="136"/>
      <c r="BDF95" s="136"/>
      <c r="BDG95" s="136"/>
      <c r="BDH95" s="136"/>
      <c r="BDI95" s="136"/>
      <c r="BDJ95" s="136"/>
      <c r="BDK95" s="136"/>
      <c r="BDL95" s="136"/>
      <c r="BDM95" s="136"/>
      <c r="BDN95" s="136"/>
      <c r="BDO95" s="136"/>
      <c r="BDP95" s="136"/>
      <c r="BDQ95" s="136"/>
      <c r="BDR95" s="136"/>
      <c r="BDS95" s="136"/>
      <c r="BDT95" s="136"/>
      <c r="BDU95" s="136"/>
      <c r="BDV95" s="136"/>
      <c r="BDW95" s="136"/>
      <c r="BDX95" s="136"/>
      <c r="BDY95" s="136"/>
      <c r="BDZ95" s="136"/>
      <c r="BEA95" s="136"/>
      <c r="BEB95" s="136"/>
      <c r="BEC95" s="136"/>
      <c r="BED95" s="136"/>
      <c r="BEE95" s="136"/>
      <c r="BEF95" s="136"/>
      <c r="BEG95" s="136"/>
      <c r="BEH95" s="136"/>
      <c r="BEI95" s="136"/>
      <c r="BEJ95" s="136"/>
      <c r="BEK95" s="136"/>
      <c r="BEL95" s="136"/>
      <c r="BEM95" s="136"/>
      <c r="BEN95" s="136"/>
      <c r="BEO95" s="136"/>
      <c r="BEP95" s="136"/>
      <c r="BEQ95" s="136"/>
      <c r="BER95" s="136"/>
      <c r="BES95" s="136"/>
      <c r="BET95" s="136"/>
      <c r="BEU95" s="136"/>
      <c r="BEV95" s="136"/>
      <c r="BEW95" s="136"/>
      <c r="BEX95" s="136"/>
      <c r="BEY95" s="136"/>
      <c r="BEZ95" s="136"/>
      <c r="BFA95" s="136"/>
      <c r="BFB95" s="136"/>
      <c r="BFC95" s="136"/>
      <c r="BFD95" s="136"/>
      <c r="BFE95" s="136"/>
      <c r="BFF95" s="136"/>
      <c r="BFG95" s="136"/>
      <c r="BFH95" s="136"/>
      <c r="BFI95" s="136"/>
      <c r="BFJ95" s="136"/>
      <c r="BFK95" s="136"/>
      <c r="BFL95" s="136"/>
      <c r="BFM95" s="136"/>
      <c r="BFN95" s="136"/>
      <c r="BFO95" s="136"/>
      <c r="BFP95" s="136"/>
      <c r="BFQ95" s="136"/>
      <c r="BFR95" s="136"/>
      <c r="BFS95" s="136"/>
      <c r="BFT95" s="136"/>
      <c r="BFU95" s="136"/>
      <c r="BFV95" s="136"/>
      <c r="BFW95" s="136"/>
      <c r="BFX95" s="136"/>
      <c r="BFY95" s="136"/>
      <c r="BFZ95" s="136"/>
      <c r="BGA95" s="136"/>
      <c r="BGB95" s="136"/>
      <c r="BGC95" s="136"/>
      <c r="BGD95" s="136"/>
      <c r="BGE95" s="136"/>
      <c r="BGF95" s="136"/>
      <c r="BGG95" s="136"/>
      <c r="BGH95" s="136"/>
      <c r="BGI95" s="136"/>
      <c r="BGJ95" s="136"/>
      <c r="BGK95" s="136"/>
      <c r="BGL95" s="136"/>
      <c r="BGM95" s="136"/>
      <c r="BGN95" s="136"/>
      <c r="BGO95" s="136"/>
      <c r="BGP95" s="136"/>
      <c r="BGQ95" s="136"/>
      <c r="BGR95" s="136"/>
      <c r="BGS95" s="136"/>
      <c r="BGT95" s="136"/>
      <c r="BGU95" s="136"/>
      <c r="BGV95" s="136"/>
      <c r="BGW95" s="136"/>
      <c r="BGX95" s="136"/>
      <c r="BGY95" s="136"/>
      <c r="BGZ95" s="136"/>
      <c r="BHA95" s="136"/>
      <c r="BHB95" s="136"/>
      <c r="BHC95" s="136"/>
      <c r="BHD95" s="136"/>
      <c r="BHE95" s="136"/>
      <c r="BHF95" s="136"/>
      <c r="BHG95" s="136"/>
      <c r="BHH95" s="136"/>
      <c r="BHI95" s="136"/>
      <c r="BHJ95" s="136"/>
      <c r="BHK95" s="136"/>
      <c r="BHL95" s="136"/>
      <c r="BHM95" s="136"/>
      <c r="BHN95" s="136"/>
      <c r="BHO95" s="136"/>
      <c r="BHP95" s="136"/>
      <c r="BHQ95" s="136"/>
      <c r="BHR95" s="136"/>
      <c r="BHS95" s="136"/>
      <c r="BHT95" s="136"/>
      <c r="BHU95" s="136"/>
      <c r="BHV95" s="136"/>
      <c r="BHW95" s="136"/>
      <c r="BHX95" s="136"/>
      <c r="BHY95" s="136"/>
      <c r="BHZ95" s="136"/>
      <c r="BIA95" s="136"/>
      <c r="BIB95" s="136"/>
      <c r="BIC95" s="136"/>
      <c r="BID95" s="136"/>
      <c r="BIE95" s="136"/>
      <c r="BIF95" s="136"/>
      <c r="BIG95" s="136"/>
      <c r="BIH95" s="136"/>
      <c r="BII95" s="136"/>
      <c r="BIJ95" s="136"/>
      <c r="BIK95" s="136"/>
      <c r="BIL95" s="136"/>
      <c r="BIM95" s="136"/>
      <c r="BIN95" s="136"/>
      <c r="BIO95" s="136"/>
      <c r="BIP95" s="136"/>
      <c r="BIQ95" s="136"/>
      <c r="BIR95" s="136"/>
      <c r="BIS95" s="136"/>
      <c r="BIT95" s="136"/>
      <c r="BIU95" s="136"/>
      <c r="BIV95" s="136"/>
      <c r="BIW95" s="136"/>
      <c r="BIX95" s="136"/>
      <c r="BIY95" s="136"/>
      <c r="BIZ95" s="136"/>
      <c r="BJA95" s="136"/>
      <c r="BJB95" s="136"/>
      <c r="BJC95" s="136"/>
      <c r="BJD95" s="136"/>
      <c r="BJE95" s="136"/>
      <c r="BJF95" s="136"/>
      <c r="BJG95" s="136"/>
      <c r="BJH95" s="136"/>
      <c r="BJI95" s="136"/>
      <c r="BJJ95" s="136"/>
      <c r="BJK95" s="136"/>
      <c r="BJL95" s="136"/>
      <c r="BJM95" s="136"/>
      <c r="BJN95" s="136"/>
      <c r="BJO95" s="136"/>
      <c r="BJP95" s="136"/>
      <c r="BJQ95" s="136"/>
      <c r="BJR95" s="136"/>
      <c r="BJS95" s="136"/>
      <c r="BJT95" s="136"/>
      <c r="BJU95" s="136"/>
      <c r="BJV95" s="136"/>
      <c r="BJW95" s="136"/>
      <c r="BJX95" s="136"/>
      <c r="BJY95" s="136"/>
      <c r="BJZ95" s="136"/>
      <c r="BKA95" s="136"/>
      <c r="BKB95" s="136"/>
      <c r="BKC95" s="136"/>
      <c r="BKD95" s="136"/>
      <c r="BKE95" s="136"/>
      <c r="BKF95" s="136"/>
      <c r="BKG95" s="136"/>
      <c r="BKH95" s="136"/>
      <c r="BKI95" s="136"/>
      <c r="BKJ95" s="136"/>
      <c r="BKK95" s="136"/>
      <c r="BKL95" s="136"/>
      <c r="BKM95" s="136"/>
      <c r="BKN95" s="136"/>
      <c r="BKO95" s="136"/>
      <c r="BKP95" s="136"/>
      <c r="BKQ95" s="136"/>
      <c r="BKR95" s="136"/>
      <c r="BKS95" s="136"/>
      <c r="BKT95" s="136"/>
      <c r="BKU95" s="136"/>
      <c r="BKV95" s="136"/>
      <c r="BKW95" s="136"/>
      <c r="BKX95" s="136"/>
      <c r="BKY95" s="136"/>
      <c r="BKZ95" s="136"/>
      <c r="BLA95" s="136"/>
      <c r="BLB95" s="136"/>
      <c r="BLC95" s="136"/>
      <c r="BLD95" s="136"/>
      <c r="BLE95" s="136"/>
      <c r="BLF95" s="136"/>
      <c r="BLG95" s="136"/>
      <c r="BLH95" s="136"/>
      <c r="BLI95" s="136"/>
      <c r="BLJ95" s="136"/>
      <c r="BLK95" s="136"/>
      <c r="BLL95" s="136"/>
      <c r="BLM95" s="136"/>
      <c r="BLN95" s="136"/>
      <c r="BLO95" s="136"/>
      <c r="BLP95" s="136"/>
      <c r="BLQ95" s="136"/>
      <c r="BLR95" s="136"/>
      <c r="BLS95" s="136"/>
      <c r="BLT95" s="136"/>
      <c r="BLU95" s="136"/>
      <c r="BLV95" s="136"/>
      <c r="BLW95" s="136"/>
      <c r="BLX95" s="136"/>
      <c r="BLY95" s="136"/>
      <c r="BLZ95" s="136"/>
      <c r="BMA95" s="136"/>
      <c r="BMB95" s="136"/>
      <c r="BMC95" s="136"/>
      <c r="BMD95" s="136"/>
      <c r="BME95" s="136"/>
      <c r="BMF95" s="136"/>
      <c r="BMG95" s="136"/>
      <c r="BMH95" s="136"/>
      <c r="BMI95" s="136"/>
      <c r="BMJ95" s="136"/>
      <c r="BMK95" s="136"/>
      <c r="BML95" s="136"/>
      <c r="BMM95" s="136"/>
      <c r="BMN95" s="136"/>
      <c r="BMO95" s="136"/>
      <c r="BMP95" s="136"/>
      <c r="BMQ95" s="136"/>
      <c r="BMR95" s="136"/>
      <c r="BMS95" s="136"/>
      <c r="BMT95" s="136"/>
      <c r="BMU95" s="136"/>
      <c r="BMV95" s="136"/>
      <c r="BMW95" s="136"/>
      <c r="BMX95" s="136"/>
      <c r="BMY95" s="136"/>
      <c r="BMZ95" s="136"/>
      <c r="BNA95" s="136"/>
      <c r="BNB95" s="136"/>
      <c r="BNC95" s="136"/>
      <c r="BND95" s="136"/>
      <c r="BNE95" s="136"/>
      <c r="BNF95" s="136"/>
      <c r="BNG95" s="136"/>
      <c r="BNH95" s="136"/>
      <c r="BNI95" s="136"/>
      <c r="BNJ95" s="136"/>
      <c r="BNK95" s="136"/>
      <c r="BNL95" s="136"/>
      <c r="BNM95" s="136"/>
      <c r="BNN95" s="136"/>
      <c r="BNO95" s="136"/>
      <c r="BNP95" s="136"/>
      <c r="BNQ95" s="136"/>
      <c r="BNR95" s="136"/>
      <c r="BNS95" s="136"/>
      <c r="BNT95" s="136"/>
      <c r="BNU95" s="136"/>
      <c r="BNV95" s="136"/>
      <c r="BNW95" s="136"/>
      <c r="BNX95" s="136"/>
      <c r="BNY95" s="136"/>
      <c r="BNZ95" s="136"/>
      <c r="BOA95" s="136"/>
      <c r="BOB95" s="136"/>
      <c r="BOC95" s="136"/>
      <c r="BOD95" s="136"/>
      <c r="BOE95" s="136"/>
      <c r="BOF95" s="136"/>
      <c r="BOG95" s="136"/>
      <c r="BOH95" s="136"/>
      <c r="BOI95" s="136"/>
      <c r="BOJ95" s="136"/>
      <c r="BOK95" s="136"/>
      <c r="BOL95" s="136"/>
      <c r="BOM95" s="136"/>
      <c r="BON95" s="136"/>
      <c r="BOO95" s="136"/>
      <c r="BOP95" s="136"/>
      <c r="BOQ95" s="136"/>
      <c r="BOR95" s="136"/>
      <c r="BOS95" s="136"/>
      <c r="BOT95" s="136"/>
      <c r="BOU95" s="136"/>
      <c r="BOV95" s="136"/>
      <c r="BOW95" s="136"/>
      <c r="BOX95" s="136"/>
      <c r="BOY95" s="136"/>
      <c r="BOZ95" s="136"/>
      <c r="BPA95" s="136"/>
      <c r="BPB95" s="136"/>
      <c r="BPC95" s="136"/>
      <c r="BPD95" s="136"/>
      <c r="BPE95" s="136"/>
      <c r="BPF95" s="136"/>
      <c r="BPG95" s="136"/>
      <c r="BPH95" s="136"/>
      <c r="BPI95" s="136"/>
      <c r="BPJ95" s="136"/>
      <c r="BPK95" s="136"/>
      <c r="BPL95" s="136"/>
      <c r="BPM95" s="136"/>
      <c r="BPN95" s="136"/>
      <c r="BPO95" s="136"/>
      <c r="BPP95" s="136"/>
      <c r="BPQ95" s="136"/>
      <c r="BPR95" s="136"/>
      <c r="BPS95" s="136"/>
      <c r="BPT95" s="136"/>
      <c r="BPU95" s="136"/>
      <c r="BPV95" s="136"/>
      <c r="BPW95" s="136"/>
      <c r="BPX95" s="136"/>
      <c r="BPY95" s="136"/>
      <c r="BPZ95" s="136"/>
      <c r="BQA95" s="136"/>
      <c r="BQB95" s="136"/>
      <c r="BQC95" s="136"/>
      <c r="BQD95" s="136"/>
      <c r="BQE95" s="136"/>
      <c r="BQF95" s="136"/>
      <c r="BQG95" s="136"/>
      <c r="BQH95" s="136"/>
      <c r="BQI95" s="136"/>
      <c r="BQJ95" s="136"/>
      <c r="BQK95" s="136"/>
      <c r="BQL95" s="136"/>
      <c r="BQM95" s="136"/>
      <c r="BQN95" s="136"/>
      <c r="BQO95" s="136"/>
      <c r="BQP95" s="136"/>
      <c r="BQQ95" s="136"/>
      <c r="BQR95" s="136"/>
      <c r="BQS95" s="136"/>
      <c r="BQT95" s="136"/>
      <c r="BQU95" s="136"/>
      <c r="BQV95" s="136"/>
      <c r="BQW95" s="136"/>
      <c r="BQX95" s="136"/>
      <c r="BQY95" s="136"/>
      <c r="BQZ95" s="136"/>
      <c r="BRA95" s="136"/>
      <c r="BRB95" s="136"/>
      <c r="BRC95" s="136"/>
      <c r="BRD95" s="136"/>
      <c r="BRE95" s="136"/>
      <c r="BRF95" s="136"/>
      <c r="BRG95" s="136"/>
      <c r="BRH95" s="136"/>
      <c r="BRI95" s="136"/>
      <c r="BRJ95" s="136"/>
      <c r="BRK95" s="136"/>
      <c r="BRL95" s="136"/>
      <c r="BRM95" s="136"/>
      <c r="BRN95" s="136"/>
      <c r="BRO95" s="136"/>
      <c r="BRP95" s="136"/>
      <c r="BRQ95" s="136"/>
      <c r="BRR95" s="136"/>
      <c r="BRS95" s="136"/>
      <c r="BRT95" s="136"/>
      <c r="BRU95" s="136"/>
      <c r="BRV95" s="136"/>
      <c r="BRW95" s="136"/>
      <c r="BRX95" s="136"/>
      <c r="BRY95" s="136"/>
      <c r="BRZ95" s="136"/>
      <c r="BSA95" s="136"/>
      <c r="BSB95" s="136"/>
      <c r="BSC95" s="136"/>
      <c r="BSD95" s="136"/>
      <c r="BSE95" s="136"/>
      <c r="BSF95" s="136"/>
      <c r="BSG95" s="136"/>
      <c r="BSH95" s="136"/>
      <c r="BSI95" s="136"/>
      <c r="BSJ95" s="136"/>
      <c r="BSK95" s="136"/>
      <c r="BSL95" s="136"/>
      <c r="BSM95" s="136"/>
      <c r="BSN95" s="136"/>
      <c r="BSO95" s="136"/>
      <c r="BSP95" s="136"/>
      <c r="BSQ95" s="136"/>
      <c r="BSR95" s="136"/>
      <c r="BSS95" s="136"/>
      <c r="BST95" s="136"/>
      <c r="BSU95" s="136"/>
      <c r="BSV95" s="136"/>
      <c r="BSW95" s="136"/>
      <c r="BSX95" s="136"/>
      <c r="BSY95" s="136"/>
      <c r="BSZ95" s="136"/>
      <c r="BTA95" s="136"/>
      <c r="BTB95" s="136"/>
      <c r="BTC95" s="136"/>
      <c r="BTD95" s="136"/>
      <c r="BTE95" s="136"/>
      <c r="BTF95" s="136"/>
      <c r="BTG95" s="136"/>
      <c r="BTH95" s="136"/>
      <c r="BTI95" s="136"/>
      <c r="BTJ95" s="136"/>
      <c r="BTK95" s="136"/>
      <c r="BTL95" s="136"/>
      <c r="BTM95" s="136"/>
      <c r="BTN95" s="136"/>
      <c r="BTO95" s="136"/>
      <c r="BTP95" s="136"/>
      <c r="BTQ95" s="136"/>
      <c r="BTR95" s="136"/>
      <c r="BTS95" s="136"/>
      <c r="BTT95" s="136"/>
      <c r="BTU95" s="136"/>
      <c r="BTV95" s="136"/>
      <c r="BTW95" s="136"/>
      <c r="BTX95" s="136"/>
      <c r="BTY95" s="136"/>
      <c r="BTZ95" s="136"/>
      <c r="BUA95" s="136"/>
      <c r="BUB95" s="136"/>
      <c r="BUC95" s="136"/>
      <c r="BUD95" s="136"/>
      <c r="BUE95" s="136"/>
      <c r="BUF95" s="136"/>
      <c r="BUG95" s="136"/>
      <c r="BUH95" s="136"/>
      <c r="BUI95" s="136"/>
      <c r="BUJ95" s="136"/>
      <c r="BUK95" s="136"/>
      <c r="BUL95" s="136"/>
      <c r="BUM95" s="136"/>
      <c r="BUN95" s="136"/>
      <c r="BUO95" s="136"/>
      <c r="BUP95" s="136"/>
      <c r="BUQ95" s="136"/>
      <c r="BUR95" s="136"/>
      <c r="BUS95" s="136"/>
      <c r="BUT95" s="136"/>
      <c r="BUU95" s="136"/>
      <c r="BUV95" s="136"/>
      <c r="BUW95" s="136"/>
      <c r="BUX95" s="136"/>
      <c r="BUY95" s="136"/>
      <c r="BUZ95" s="136"/>
      <c r="BVA95" s="136"/>
      <c r="BVB95" s="136"/>
      <c r="BVC95" s="136"/>
      <c r="BVD95" s="136"/>
      <c r="BVE95" s="136"/>
      <c r="BVF95" s="136"/>
      <c r="BVG95" s="136"/>
      <c r="BVH95" s="136"/>
      <c r="BVI95" s="136"/>
      <c r="BVJ95" s="136"/>
      <c r="BVK95" s="136"/>
      <c r="BVL95" s="136"/>
      <c r="BVM95" s="136"/>
      <c r="BVN95" s="136"/>
      <c r="BVO95" s="136"/>
      <c r="BVP95" s="136"/>
      <c r="BVQ95" s="136"/>
      <c r="BVR95" s="136"/>
      <c r="BVS95" s="136"/>
      <c r="BVT95" s="136"/>
      <c r="BVU95" s="136"/>
      <c r="BVV95" s="136"/>
      <c r="BVW95" s="136"/>
      <c r="BVX95" s="136"/>
      <c r="BVY95" s="136"/>
      <c r="BVZ95" s="136"/>
      <c r="BWA95" s="136"/>
      <c r="BWB95" s="136"/>
      <c r="BWC95" s="136"/>
      <c r="BWD95" s="136"/>
      <c r="BWE95" s="136"/>
      <c r="BWF95" s="136"/>
      <c r="BWG95" s="136"/>
      <c r="BWH95" s="136"/>
      <c r="BWI95" s="136"/>
      <c r="BWJ95" s="136"/>
      <c r="BWK95" s="136"/>
      <c r="BWL95" s="136"/>
      <c r="BWM95" s="136"/>
      <c r="BWN95" s="136"/>
      <c r="BWO95" s="136"/>
      <c r="BWP95" s="136"/>
      <c r="BWQ95" s="136"/>
      <c r="BWR95" s="136"/>
      <c r="BWS95" s="136"/>
      <c r="BWT95" s="136"/>
      <c r="BWU95" s="136"/>
      <c r="BWV95" s="136"/>
      <c r="BWW95" s="136"/>
      <c r="BWX95" s="136"/>
      <c r="BWY95" s="136"/>
      <c r="BWZ95" s="136"/>
      <c r="BXA95" s="136"/>
      <c r="BXB95" s="136"/>
      <c r="BXC95" s="136"/>
      <c r="BXD95" s="136"/>
      <c r="BXE95" s="136"/>
      <c r="BXF95" s="136"/>
      <c r="BXG95" s="136"/>
      <c r="BXH95" s="136"/>
      <c r="BXI95" s="136"/>
      <c r="BXJ95" s="136"/>
      <c r="BXK95" s="136"/>
      <c r="BXL95" s="136"/>
      <c r="BXM95" s="136"/>
      <c r="BXN95" s="136"/>
      <c r="BXO95" s="136"/>
      <c r="BXP95" s="136"/>
      <c r="BXQ95" s="136"/>
      <c r="BXR95" s="136"/>
      <c r="BXS95" s="136"/>
      <c r="BXT95" s="136"/>
      <c r="BXU95" s="136"/>
      <c r="BXV95" s="136"/>
      <c r="BXW95" s="136"/>
      <c r="BXX95" s="136"/>
      <c r="BXY95" s="136"/>
      <c r="BXZ95" s="136"/>
      <c r="BYA95" s="136"/>
      <c r="BYB95" s="136"/>
      <c r="BYC95" s="136"/>
      <c r="BYD95" s="136"/>
      <c r="BYE95" s="136"/>
      <c r="BYF95" s="136"/>
      <c r="BYG95" s="136"/>
      <c r="BYH95" s="136"/>
      <c r="BYI95" s="136"/>
      <c r="BYJ95" s="136"/>
      <c r="BYK95" s="136"/>
      <c r="BYL95" s="136"/>
      <c r="BYM95" s="136"/>
      <c r="BYN95" s="136"/>
      <c r="BYO95" s="136"/>
      <c r="BYP95" s="136"/>
      <c r="BYQ95" s="136"/>
      <c r="BYR95" s="136"/>
      <c r="BYS95" s="136"/>
      <c r="BYT95" s="136"/>
      <c r="BYU95" s="136"/>
      <c r="BYV95" s="136"/>
      <c r="BYW95" s="136"/>
      <c r="BYX95" s="136"/>
      <c r="BYY95" s="136"/>
      <c r="BYZ95" s="136"/>
      <c r="BZA95" s="136"/>
      <c r="BZB95" s="136"/>
      <c r="BZC95" s="136"/>
      <c r="BZD95" s="136"/>
      <c r="BZE95" s="136"/>
      <c r="BZF95" s="136"/>
      <c r="BZG95" s="136"/>
      <c r="BZH95" s="136"/>
      <c r="BZI95" s="136"/>
      <c r="BZJ95" s="136"/>
      <c r="BZK95" s="136"/>
      <c r="BZL95" s="136"/>
      <c r="BZM95" s="136"/>
      <c r="BZN95" s="136"/>
      <c r="BZO95" s="136"/>
      <c r="BZP95" s="136"/>
      <c r="BZQ95" s="136"/>
      <c r="BZR95" s="136"/>
      <c r="BZS95" s="136"/>
      <c r="BZT95" s="136"/>
      <c r="BZU95" s="136"/>
      <c r="BZV95" s="136"/>
      <c r="BZW95" s="136"/>
      <c r="BZX95" s="136"/>
      <c r="BZY95" s="136"/>
      <c r="BZZ95" s="136"/>
      <c r="CAA95" s="136"/>
      <c r="CAB95" s="136"/>
      <c r="CAC95" s="136"/>
      <c r="CAD95" s="136"/>
      <c r="CAE95" s="136"/>
      <c r="CAF95" s="136"/>
      <c r="CAG95" s="136"/>
      <c r="CAH95" s="136"/>
      <c r="CAI95" s="136"/>
      <c r="CAJ95" s="136"/>
      <c r="CAK95" s="136"/>
      <c r="CAL95" s="136"/>
      <c r="CAM95" s="136"/>
      <c r="CAN95" s="136"/>
      <c r="CAO95" s="136"/>
      <c r="CAP95" s="136"/>
      <c r="CAQ95" s="136"/>
      <c r="CAR95" s="136"/>
      <c r="CAS95" s="136"/>
      <c r="CAT95" s="136"/>
      <c r="CAU95" s="136"/>
      <c r="CAV95" s="136"/>
      <c r="CAW95" s="136"/>
      <c r="CAX95" s="136"/>
      <c r="CAY95" s="136"/>
      <c r="CAZ95" s="136"/>
      <c r="CBA95" s="136"/>
      <c r="CBB95" s="136"/>
      <c r="CBC95" s="136"/>
      <c r="CBD95" s="136"/>
      <c r="CBE95" s="136"/>
      <c r="CBF95" s="136"/>
      <c r="CBG95" s="136"/>
      <c r="CBH95" s="136"/>
      <c r="CBI95" s="136"/>
      <c r="CBJ95" s="136"/>
      <c r="CBK95" s="136"/>
      <c r="CBL95" s="136"/>
      <c r="CBM95" s="136"/>
      <c r="CBN95" s="136"/>
      <c r="CBO95" s="136"/>
      <c r="CBP95" s="136"/>
      <c r="CBQ95" s="136"/>
      <c r="CBR95" s="136"/>
      <c r="CBS95" s="136"/>
      <c r="CBT95" s="136"/>
      <c r="CBU95" s="136"/>
      <c r="CBV95" s="136"/>
      <c r="CBW95" s="136"/>
      <c r="CBX95" s="136"/>
      <c r="CBY95" s="136"/>
      <c r="CBZ95" s="136"/>
      <c r="CCA95" s="136"/>
      <c r="CCB95" s="136"/>
      <c r="CCC95" s="136"/>
      <c r="CCD95" s="136"/>
      <c r="CCE95" s="136"/>
      <c r="CCF95" s="136"/>
      <c r="CCG95" s="136"/>
      <c r="CCH95" s="136"/>
      <c r="CCI95" s="136"/>
      <c r="CCJ95" s="136"/>
      <c r="CCK95" s="136"/>
      <c r="CCL95" s="136"/>
      <c r="CCM95" s="136"/>
      <c r="CCN95" s="136"/>
      <c r="CCO95" s="136"/>
      <c r="CCP95" s="136"/>
      <c r="CCQ95" s="136"/>
      <c r="CCR95" s="136"/>
      <c r="CCS95" s="136"/>
      <c r="CCT95" s="136"/>
      <c r="CCU95" s="136"/>
      <c r="CCV95" s="136"/>
      <c r="CCW95" s="136"/>
      <c r="CCX95" s="136"/>
      <c r="CCY95" s="136"/>
      <c r="CCZ95" s="136"/>
      <c r="CDA95" s="136"/>
      <c r="CDB95" s="136"/>
      <c r="CDC95" s="136"/>
      <c r="CDD95" s="136"/>
      <c r="CDE95" s="136"/>
      <c r="CDF95" s="136"/>
      <c r="CDG95" s="136"/>
      <c r="CDH95" s="136"/>
      <c r="CDI95" s="136"/>
      <c r="CDJ95" s="136"/>
      <c r="CDK95" s="136"/>
      <c r="CDL95" s="136"/>
      <c r="CDM95" s="136"/>
      <c r="CDN95" s="136"/>
      <c r="CDO95" s="136"/>
      <c r="CDP95" s="136"/>
      <c r="CDQ95" s="136"/>
      <c r="CDR95" s="136"/>
      <c r="CDS95" s="136"/>
      <c r="CDT95" s="136"/>
      <c r="CDU95" s="136"/>
      <c r="CDV95" s="136"/>
      <c r="CDW95" s="136"/>
      <c r="CDX95" s="136"/>
      <c r="CDY95" s="136"/>
      <c r="CDZ95" s="136"/>
      <c r="CEA95" s="136"/>
      <c r="CEB95" s="136"/>
      <c r="CEC95" s="136"/>
      <c r="CED95" s="136"/>
      <c r="CEE95" s="136"/>
      <c r="CEF95" s="136"/>
      <c r="CEG95" s="136"/>
      <c r="CEH95" s="136"/>
      <c r="CEI95" s="136"/>
      <c r="CEJ95" s="136"/>
      <c r="CEK95" s="136"/>
      <c r="CEL95" s="136"/>
      <c r="CEM95" s="136"/>
      <c r="CEN95" s="136"/>
      <c r="CEO95" s="136"/>
      <c r="CEP95" s="136"/>
      <c r="CEQ95" s="136"/>
      <c r="CER95" s="136"/>
      <c r="CES95" s="136"/>
      <c r="CET95" s="136"/>
      <c r="CEU95" s="136"/>
      <c r="CEV95" s="136"/>
      <c r="CEW95" s="136"/>
      <c r="CEX95" s="136"/>
      <c r="CEY95" s="136"/>
      <c r="CEZ95" s="136"/>
      <c r="CFA95" s="136"/>
      <c r="CFB95" s="136"/>
      <c r="CFC95" s="136"/>
      <c r="CFD95" s="136"/>
      <c r="CFE95" s="136"/>
      <c r="CFF95" s="136"/>
      <c r="CFG95" s="136"/>
      <c r="CFH95" s="136"/>
      <c r="CFI95" s="136"/>
      <c r="CFJ95" s="136"/>
      <c r="CFK95" s="136"/>
      <c r="CFL95" s="136"/>
      <c r="CFM95" s="136"/>
      <c r="CFN95" s="136"/>
      <c r="CFO95" s="136"/>
      <c r="CFP95" s="136"/>
      <c r="CFQ95" s="136"/>
      <c r="CFR95" s="136"/>
      <c r="CFS95" s="136"/>
      <c r="CFT95" s="136"/>
      <c r="CFU95" s="136"/>
      <c r="CFV95" s="136"/>
      <c r="CFW95" s="136"/>
      <c r="CFX95" s="136"/>
      <c r="CFY95" s="136"/>
      <c r="CFZ95" s="136"/>
      <c r="CGA95" s="136"/>
      <c r="CGB95" s="136"/>
      <c r="CGC95" s="136"/>
      <c r="CGD95" s="136"/>
      <c r="CGE95" s="136"/>
      <c r="CGF95" s="136"/>
      <c r="CGG95" s="136"/>
      <c r="CGH95" s="136"/>
      <c r="CGI95" s="136"/>
      <c r="CGJ95" s="136"/>
      <c r="CGK95" s="136"/>
      <c r="CGL95" s="136"/>
      <c r="CGM95" s="136"/>
      <c r="CGN95" s="136"/>
      <c r="CGO95" s="136"/>
      <c r="CGP95" s="136"/>
      <c r="CGQ95" s="136"/>
      <c r="CGR95" s="136"/>
      <c r="CGS95" s="136"/>
      <c r="CGT95" s="136"/>
      <c r="CGU95" s="136"/>
      <c r="CGV95" s="136"/>
      <c r="CGW95" s="136"/>
      <c r="CGX95" s="136"/>
      <c r="CGY95" s="136"/>
      <c r="CGZ95" s="136"/>
      <c r="CHA95" s="136"/>
      <c r="CHB95" s="136"/>
      <c r="CHC95" s="136"/>
      <c r="CHD95" s="136"/>
      <c r="CHE95" s="136"/>
      <c r="CHF95" s="136"/>
      <c r="CHG95" s="136"/>
      <c r="CHH95" s="136"/>
      <c r="CHI95" s="136"/>
      <c r="CHJ95" s="136"/>
      <c r="CHK95" s="136"/>
      <c r="CHL95" s="136"/>
      <c r="CHM95" s="136"/>
      <c r="CHN95" s="136"/>
      <c r="CHO95" s="136"/>
      <c r="CHP95" s="136"/>
      <c r="CHQ95" s="136"/>
      <c r="CHR95" s="136"/>
      <c r="CHS95" s="136"/>
      <c r="CHT95" s="136"/>
      <c r="CHU95" s="136"/>
      <c r="CHV95" s="136"/>
      <c r="CHW95" s="136"/>
      <c r="CHX95" s="136"/>
      <c r="CHY95" s="136"/>
      <c r="CHZ95" s="136"/>
      <c r="CIA95" s="136"/>
      <c r="CIB95" s="136"/>
      <c r="CIC95" s="136"/>
      <c r="CID95" s="136"/>
      <c r="CIE95" s="136"/>
      <c r="CIF95" s="136"/>
      <c r="CIG95" s="136"/>
      <c r="CIH95" s="136"/>
      <c r="CII95" s="136"/>
      <c r="CIJ95" s="136"/>
      <c r="CIK95" s="136"/>
      <c r="CIL95" s="136"/>
      <c r="CIM95" s="136"/>
      <c r="CIN95" s="136"/>
      <c r="CIO95" s="136"/>
      <c r="CIP95" s="136"/>
      <c r="CIQ95" s="136"/>
      <c r="CIR95" s="136"/>
      <c r="CIS95" s="136"/>
      <c r="CIT95" s="136"/>
      <c r="CIU95" s="136"/>
      <c r="CIV95" s="136"/>
      <c r="CIW95" s="136"/>
      <c r="CIX95" s="136"/>
      <c r="CIY95" s="136"/>
      <c r="CIZ95" s="136"/>
      <c r="CJA95" s="136"/>
      <c r="CJB95" s="136"/>
      <c r="CJC95" s="136"/>
      <c r="CJD95" s="136"/>
      <c r="CJE95" s="136"/>
      <c r="CJF95" s="136"/>
      <c r="CJG95" s="136"/>
      <c r="CJH95" s="136"/>
      <c r="CJI95" s="136"/>
      <c r="CJJ95" s="136"/>
      <c r="CJK95" s="136"/>
      <c r="CJL95" s="136"/>
      <c r="CJM95" s="136"/>
      <c r="CJN95" s="136"/>
      <c r="CJO95" s="136"/>
      <c r="CJP95" s="136"/>
      <c r="CJQ95" s="136"/>
      <c r="CJR95" s="136"/>
      <c r="CJS95" s="136"/>
      <c r="CJT95" s="136"/>
      <c r="CJU95" s="136"/>
      <c r="CJV95" s="136"/>
      <c r="CJW95" s="136"/>
      <c r="CJX95" s="136"/>
      <c r="CJY95" s="136"/>
      <c r="CJZ95" s="136"/>
      <c r="CKA95" s="136"/>
      <c r="CKB95" s="136"/>
      <c r="CKC95" s="136"/>
      <c r="CKD95" s="136"/>
      <c r="CKE95" s="136"/>
      <c r="CKF95" s="136"/>
      <c r="CKG95" s="136"/>
      <c r="CKH95" s="136"/>
      <c r="CKI95" s="136"/>
      <c r="CKJ95" s="136"/>
      <c r="CKK95" s="136"/>
      <c r="CKL95" s="136"/>
      <c r="CKM95" s="136"/>
      <c r="CKN95" s="136"/>
      <c r="CKO95" s="136"/>
      <c r="CKP95" s="136"/>
      <c r="CKQ95" s="136"/>
      <c r="CKR95" s="136"/>
      <c r="CKS95" s="136"/>
      <c r="CKT95" s="136"/>
      <c r="CKU95" s="136"/>
      <c r="CKV95" s="136"/>
      <c r="CKW95" s="136"/>
      <c r="CKX95" s="136"/>
      <c r="CKY95" s="136"/>
      <c r="CKZ95" s="136"/>
      <c r="CLA95" s="136"/>
      <c r="CLB95" s="136"/>
      <c r="CLC95" s="136"/>
      <c r="CLD95" s="136"/>
      <c r="CLE95" s="136"/>
      <c r="CLF95" s="136"/>
      <c r="CLG95" s="136"/>
      <c r="CLH95" s="136"/>
      <c r="CLI95" s="136"/>
      <c r="CLJ95" s="136"/>
      <c r="CLK95" s="136"/>
      <c r="CLL95" s="136"/>
      <c r="CLM95" s="136"/>
      <c r="CLN95" s="136"/>
      <c r="CLO95" s="136"/>
      <c r="CLP95" s="136"/>
      <c r="CLQ95" s="136"/>
      <c r="CLR95" s="136"/>
      <c r="CLS95" s="136"/>
      <c r="CLT95" s="136"/>
      <c r="CLU95" s="136"/>
      <c r="CLV95" s="136"/>
      <c r="CLW95" s="136"/>
      <c r="CLX95" s="136"/>
      <c r="CLY95" s="136"/>
      <c r="CLZ95" s="136"/>
      <c r="CMA95" s="136"/>
      <c r="CMB95" s="136"/>
      <c r="CMC95" s="136"/>
      <c r="CMD95" s="136"/>
      <c r="CME95" s="136"/>
      <c r="CMF95" s="136"/>
      <c r="CMG95" s="136"/>
      <c r="CMH95" s="136"/>
      <c r="CMI95" s="136"/>
      <c r="CMJ95" s="136"/>
      <c r="CMK95" s="136"/>
      <c r="CML95" s="136"/>
      <c r="CMM95" s="136"/>
      <c r="CMN95" s="136"/>
      <c r="CMO95" s="136"/>
      <c r="CMP95" s="136"/>
      <c r="CMQ95" s="136"/>
      <c r="CMR95" s="136"/>
      <c r="CMS95" s="136"/>
      <c r="CMT95" s="136"/>
      <c r="CMU95" s="136"/>
      <c r="CMV95" s="136"/>
      <c r="CMW95" s="136"/>
      <c r="CMX95" s="136"/>
      <c r="CMY95" s="136"/>
      <c r="CMZ95" s="136"/>
      <c r="CNA95" s="136"/>
      <c r="CNB95" s="136"/>
      <c r="CNC95" s="136"/>
      <c r="CND95" s="136"/>
      <c r="CNE95" s="136"/>
      <c r="CNF95" s="136"/>
      <c r="CNG95" s="136"/>
      <c r="CNH95" s="136"/>
      <c r="CNI95" s="136"/>
      <c r="CNJ95" s="136"/>
      <c r="CNK95" s="136"/>
      <c r="CNL95" s="136"/>
      <c r="CNM95" s="136"/>
      <c r="CNN95" s="136"/>
      <c r="CNO95" s="136"/>
      <c r="CNP95" s="136"/>
      <c r="CNQ95" s="136"/>
      <c r="CNR95" s="136"/>
      <c r="CNS95" s="136"/>
      <c r="CNT95" s="136"/>
      <c r="CNU95" s="136"/>
      <c r="CNV95" s="136"/>
      <c r="CNW95" s="136"/>
    </row>
    <row r="96" spans="1:2415" s="117" customFormat="1" ht="30" x14ac:dyDescent="0.25">
      <c r="A96" s="192" t="s">
        <v>236</v>
      </c>
      <c r="B96" s="185">
        <v>2</v>
      </c>
      <c r="C96" s="152" t="s">
        <v>90</v>
      </c>
      <c r="D96" s="150">
        <f>IFERROR(VLOOKUP(CONCATENATE(H96,"_",C96),Pontok!$A$2:$E$217,5,FALSE),"N/A")</f>
        <v>2</v>
      </c>
      <c r="E96" s="253" t="s">
        <v>475</v>
      </c>
      <c r="F96" s="254" t="s">
        <v>478</v>
      </c>
      <c r="G96" s="237"/>
      <c r="H96" s="239" t="s">
        <v>337</v>
      </c>
      <c r="I96" s="239"/>
      <c r="J96" s="239"/>
      <c r="K96" s="239"/>
      <c r="L96" s="129"/>
      <c r="M96" s="129"/>
      <c r="N96" s="129"/>
      <c r="EG96" s="136"/>
      <c r="EH96" s="136"/>
      <c r="EI96" s="136"/>
      <c r="EJ96" s="136"/>
      <c r="EK96" s="136"/>
      <c r="EL96" s="136"/>
      <c r="EM96" s="136"/>
      <c r="EN96" s="136"/>
      <c r="EO96" s="136"/>
      <c r="EP96" s="136"/>
      <c r="EQ96" s="136"/>
      <c r="ER96" s="136"/>
      <c r="ES96" s="136"/>
      <c r="ET96" s="136"/>
      <c r="EU96" s="136"/>
      <c r="EV96" s="136"/>
      <c r="EW96" s="136"/>
      <c r="EX96" s="136"/>
      <c r="EY96" s="136"/>
      <c r="EZ96" s="136"/>
      <c r="FA96" s="136"/>
      <c r="FB96" s="136"/>
      <c r="FC96" s="136"/>
      <c r="FD96" s="136"/>
      <c r="FE96" s="136"/>
      <c r="FF96" s="136"/>
      <c r="FG96" s="136"/>
      <c r="FH96" s="136"/>
      <c r="FI96" s="136"/>
      <c r="FJ96" s="136"/>
      <c r="FK96" s="136"/>
      <c r="FL96" s="136"/>
      <c r="FM96" s="136"/>
      <c r="FN96" s="136"/>
      <c r="FO96" s="136"/>
      <c r="FP96" s="136"/>
      <c r="FQ96" s="136"/>
      <c r="FR96" s="136"/>
      <c r="FS96" s="136"/>
      <c r="FT96" s="136"/>
      <c r="FU96" s="136"/>
      <c r="FV96" s="136"/>
      <c r="FW96" s="136"/>
      <c r="FX96" s="136"/>
      <c r="FY96" s="136"/>
      <c r="FZ96" s="136"/>
      <c r="GA96" s="136"/>
      <c r="GB96" s="136"/>
      <c r="GC96" s="136"/>
      <c r="GD96" s="136"/>
      <c r="GE96" s="136"/>
      <c r="GF96" s="136"/>
      <c r="GG96" s="136"/>
      <c r="GH96" s="136"/>
      <c r="GI96" s="136"/>
      <c r="GJ96" s="136"/>
      <c r="GK96" s="136"/>
      <c r="GL96" s="136"/>
      <c r="GM96" s="136"/>
      <c r="GN96" s="136"/>
      <c r="GO96" s="136"/>
      <c r="GP96" s="136"/>
      <c r="GQ96" s="136"/>
      <c r="GR96" s="136"/>
      <c r="GS96" s="136"/>
      <c r="GT96" s="136"/>
      <c r="GU96" s="136"/>
      <c r="GV96" s="136"/>
      <c r="GW96" s="136"/>
      <c r="GX96" s="136"/>
      <c r="GY96" s="136"/>
      <c r="GZ96" s="136"/>
      <c r="HA96" s="136"/>
      <c r="HB96" s="136"/>
      <c r="HC96" s="136"/>
      <c r="HD96" s="136"/>
      <c r="HE96" s="136"/>
      <c r="HF96" s="136"/>
      <c r="HG96" s="136"/>
      <c r="HH96" s="136"/>
      <c r="HI96" s="136"/>
      <c r="HJ96" s="136"/>
      <c r="HK96" s="136"/>
      <c r="HL96" s="136"/>
      <c r="HM96" s="136"/>
      <c r="HN96" s="136"/>
      <c r="HO96" s="136"/>
      <c r="HP96" s="136"/>
      <c r="HQ96" s="136"/>
      <c r="HR96" s="136"/>
      <c r="HS96" s="136"/>
      <c r="HT96" s="136"/>
      <c r="HU96" s="136"/>
      <c r="HV96" s="136"/>
      <c r="HW96" s="136"/>
      <c r="HX96" s="136"/>
      <c r="HY96" s="136"/>
      <c r="HZ96" s="136"/>
      <c r="IA96" s="136"/>
      <c r="IB96" s="136"/>
      <c r="IC96" s="136"/>
      <c r="ID96" s="136"/>
      <c r="IE96" s="136"/>
      <c r="IF96" s="136"/>
      <c r="IG96" s="136"/>
      <c r="IH96" s="136"/>
      <c r="II96" s="136"/>
      <c r="IJ96" s="136"/>
      <c r="IK96" s="136"/>
      <c r="IL96" s="136"/>
      <c r="IM96" s="136"/>
      <c r="IN96" s="136"/>
      <c r="IO96" s="136"/>
      <c r="IP96" s="136"/>
      <c r="IQ96" s="136"/>
      <c r="IR96" s="136"/>
      <c r="IS96" s="136"/>
      <c r="IT96" s="136"/>
      <c r="IU96" s="136"/>
      <c r="IV96" s="136"/>
      <c r="IW96" s="136"/>
      <c r="IX96" s="136"/>
      <c r="IY96" s="136"/>
      <c r="IZ96" s="136"/>
      <c r="JA96" s="136"/>
      <c r="JB96" s="136"/>
      <c r="JC96" s="136"/>
      <c r="JD96" s="136"/>
      <c r="JE96" s="136"/>
      <c r="JF96" s="136"/>
      <c r="JG96" s="136"/>
      <c r="JH96" s="136"/>
      <c r="JI96" s="136"/>
      <c r="JJ96" s="136"/>
      <c r="JK96" s="136"/>
      <c r="JL96" s="136"/>
      <c r="JM96" s="136"/>
      <c r="JN96" s="136"/>
      <c r="JO96" s="136"/>
      <c r="JP96" s="136"/>
      <c r="JQ96" s="136"/>
      <c r="JR96" s="136"/>
      <c r="JS96" s="136"/>
      <c r="JT96" s="136"/>
      <c r="JU96" s="136"/>
      <c r="JV96" s="136"/>
      <c r="JW96" s="136"/>
      <c r="JX96" s="136"/>
      <c r="JY96" s="136"/>
      <c r="JZ96" s="136"/>
      <c r="KA96" s="136"/>
      <c r="KB96" s="136"/>
      <c r="KC96" s="136"/>
      <c r="KD96" s="136"/>
      <c r="KE96" s="136"/>
      <c r="KF96" s="136"/>
      <c r="KG96" s="136"/>
      <c r="KH96" s="136"/>
      <c r="KI96" s="136"/>
      <c r="KJ96" s="136"/>
      <c r="KK96" s="136"/>
      <c r="KL96" s="136"/>
      <c r="KM96" s="136"/>
      <c r="KN96" s="136"/>
      <c r="KO96" s="136"/>
      <c r="KP96" s="136"/>
      <c r="KQ96" s="136"/>
      <c r="KR96" s="136"/>
      <c r="KS96" s="136"/>
      <c r="KT96" s="136"/>
      <c r="KU96" s="136"/>
      <c r="KV96" s="136"/>
      <c r="KW96" s="136"/>
      <c r="KX96" s="136"/>
      <c r="KY96" s="136"/>
      <c r="KZ96" s="136"/>
      <c r="LA96" s="136"/>
      <c r="LB96" s="136"/>
      <c r="LC96" s="136"/>
      <c r="LD96" s="136"/>
      <c r="LE96" s="136"/>
      <c r="LF96" s="136"/>
      <c r="LG96" s="136"/>
      <c r="LH96" s="136"/>
      <c r="LI96" s="136"/>
      <c r="LJ96" s="136"/>
      <c r="LK96" s="136"/>
      <c r="LL96" s="136"/>
      <c r="LM96" s="136"/>
      <c r="LN96" s="136"/>
      <c r="LO96" s="136"/>
      <c r="LP96" s="136"/>
      <c r="LQ96" s="136"/>
      <c r="LR96" s="136"/>
      <c r="LS96" s="136"/>
      <c r="LT96" s="136"/>
      <c r="LU96" s="136"/>
      <c r="LV96" s="136"/>
      <c r="LW96" s="136"/>
      <c r="LX96" s="136"/>
      <c r="LY96" s="136"/>
      <c r="LZ96" s="136"/>
      <c r="MA96" s="136"/>
      <c r="MB96" s="136"/>
      <c r="MC96" s="136"/>
      <c r="MD96" s="136"/>
      <c r="ME96" s="136"/>
      <c r="MF96" s="136"/>
      <c r="MG96" s="136"/>
      <c r="MH96" s="136"/>
      <c r="MI96" s="136"/>
      <c r="MJ96" s="136"/>
      <c r="MK96" s="136"/>
      <c r="ML96" s="136"/>
      <c r="MM96" s="136"/>
      <c r="MN96" s="136"/>
      <c r="MO96" s="136"/>
      <c r="MP96" s="136"/>
      <c r="MQ96" s="136"/>
      <c r="MR96" s="136"/>
      <c r="MS96" s="136"/>
      <c r="MT96" s="136"/>
      <c r="MU96" s="136"/>
      <c r="MV96" s="136"/>
      <c r="MW96" s="136"/>
      <c r="MX96" s="136"/>
      <c r="MY96" s="136"/>
      <c r="MZ96" s="136"/>
      <c r="NA96" s="136"/>
      <c r="NB96" s="136"/>
      <c r="NC96" s="136"/>
      <c r="ND96" s="136"/>
      <c r="NE96" s="136"/>
      <c r="NF96" s="136"/>
      <c r="NG96" s="136"/>
      <c r="NH96" s="136"/>
      <c r="NI96" s="136"/>
      <c r="NJ96" s="136"/>
      <c r="NK96" s="136"/>
      <c r="NL96" s="136"/>
      <c r="NM96" s="136"/>
      <c r="NN96" s="136"/>
      <c r="NO96" s="136"/>
      <c r="NP96" s="136"/>
      <c r="NQ96" s="136"/>
      <c r="NR96" s="136"/>
      <c r="NS96" s="136"/>
      <c r="NT96" s="136"/>
      <c r="NU96" s="136"/>
      <c r="NV96" s="136"/>
      <c r="NW96" s="136"/>
      <c r="NX96" s="136"/>
      <c r="NY96" s="136"/>
      <c r="NZ96" s="136"/>
      <c r="OA96" s="136"/>
      <c r="OB96" s="136"/>
      <c r="OC96" s="136"/>
      <c r="OD96" s="136"/>
      <c r="OE96" s="136"/>
      <c r="OF96" s="136"/>
      <c r="OG96" s="136"/>
      <c r="OH96" s="136"/>
      <c r="OI96" s="136"/>
      <c r="OJ96" s="136"/>
      <c r="OK96" s="136"/>
      <c r="OL96" s="136"/>
      <c r="OM96" s="136"/>
      <c r="ON96" s="136"/>
      <c r="OO96" s="136"/>
      <c r="OP96" s="136"/>
      <c r="OQ96" s="136"/>
      <c r="OR96" s="136"/>
      <c r="OS96" s="136"/>
      <c r="OT96" s="136"/>
      <c r="OU96" s="136"/>
      <c r="OV96" s="136"/>
      <c r="OW96" s="136"/>
      <c r="OX96" s="136"/>
      <c r="OY96" s="136"/>
      <c r="OZ96" s="136"/>
      <c r="PA96" s="136"/>
      <c r="PB96" s="136"/>
      <c r="PC96" s="136"/>
      <c r="PD96" s="136"/>
      <c r="PE96" s="136"/>
      <c r="PF96" s="136"/>
      <c r="PG96" s="136"/>
      <c r="PH96" s="136"/>
      <c r="PI96" s="136"/>
      <c r="PJ96" s="136"/>
      <c r="PK96" s="136"/>
      <c r="PL96" s="136"/>
      <c r="PM96" s="136"/>
      <c r="PN96" s="136"/>
      <c r="PO96" s="136"/>
      <c r="PP96" s="136"/>
      <c r="PQ96" s="136"/>
      <c r="PR96" s="136"/>
      <c r="PS96" s="136"/>
      <c r="PT96" s="136"/>
      <c r="PU96" s="136"/>
      <c r="PV96" s="136"/>
      <c r="PW96" s="136"/>
      <c r="PX96" s="136"/>
      <c r="PY96" s="136"/>
      <c r="PZ96" s="136"/>
      <c r="QA96" s="136"/>
      <c r="QB96" s="136"/>
      <c r="QC96" s="136"/>
      <c r="QD96" s="136"/>
      <c r="QE96" s="136"/>
      <c r="QF96" s="136"/>
      <c r="QG96" s="136"/>
      <c r="QH96" s="136"/>
      <c r="QI96" s="136"/>
      <c r="QJ96" s="136"/>
      <c r="QK96" s="136"/>
      <c r="QL96" s="136"/>
      <c r="QM96" s="136"/>
      <c r="QN96" s="136"/>
      <c r="QO96" s="136"/>
      <c r="QP96" s="136"/>
      <c r="QQ96" s="136"/>
      <c r="QR96" s="136"/>
      <c r="QS96" s="136"/>
      <c r="QT96" s="136"/>
      <c r="QU96" s="136"/>
      <c r="QV96" s="136"/>
      <c r="QW96" s="136"/>
      <c r="QX96" s="136"/>
      <c r="QY96" s="136"/>
      <c r="QZ96" s="136"/>
      <c r="RA96" s="136"/>
      <c r="RB96" s="136"/>
      <c r="RC96" s="136"/>
      <c r="RD96" s="136"/>
      <c r="RE96" s="136"/>
      <c r="RF96" s="136"/>
      <c r="RG96" s="136"/>
      <c r="RH96" s="136"/>
      <c r="RI96" s="136"/>
      <c r="RJ96" s="136"/>
      <c r="RK96" s="136"/>
      <c r="RL96" s="136"/>
      <c r="RM96" s="136"/>
      <c r="RN96" s="136"/>
      <c r="RO96" s="136"/>
      <c r="RP96" s="136"/>
      <c r="RQ96" s="136"/>
      <c r="RR96" s="136"/>
      <c r="RS96" s="136"/>
      <c r="RT96" s="136"/>
      <c r="RU96" s="136"/>
      <c r="RV96" s="136"/>
      <c r="RW96" s="136"/>
      <c r="RX96" s="136"/>
      <c r="RY96" s="136"/>
      <c r="RZ96" s="136"/>
      <c r="SA96" s="136"/>
      <c r="SB96" s="136"/>
      <c r="SC96" s="136"/>
      <c r="SD96" s="136"/>
      <c r="SE96" s="136"/>
      <c r="SF96" s="136"/>
      <c r="SG96" s="136"/>
      <c r="SH96" s="136"/>
      <c r="SI96" s="136"/>
      <c r="SJ96" s="136"/>
      <c r="SK96" s="136"/>
      <c r="SL96" s="136"/>
      <c r="SM96" s="136"/>
      <c r="SN96" s="136"/>
      <c r="SO96" s="136"/>
      <c r="SP96" s="136"/>
      <c r="SQ96" s="136"/>
      <c r="SR96" s="136"/>
      <c r="SS96" s="136"/>
      <c r="ST96" s="136"/>
      <c r="SU96" s="136"/>
      <c r="SV96" s="136"/>
      <c r="SW96" s="136"/>
      <c r="SX96" s="136"/>
      <c r="SY96" s="136"/>
      <c r="SZ96" s="136"/>
      <c r="TA96" s="136"/>
      <c r="TB96" s="136"/>
      <c r="TC96" s="136"/>
      <c r="TD96" s="136"/>
      <c r="TE96" s="136"/>
      <c r="TF96" s="136"/>
      <c r="TG96" s="136"/>
      <c r="TH96" s="136"/>
      <c r="TI96" s="136"/>
      <c r="TJ96" s="136"/>
      <c r="TK96" s="136"/>
      <c r="TL96" s="136"/>
      <c r="TM96" s="136"/>
      <c r="TN96" s="136"/>
      <c r="TO96" s="136"/>
      <c r="TP96" s="136"/>
      <c r="TQ96" s="136"/>
      <c r="TR96" s="136"/>
      <c r="TS96" s="136"/>
      <c r="TT96" s="136"/>
      <c r="TU96" s="136"/>
      <c r="TV96" s="136"/>
      <c r="TW96" s="136"/>
      <c r="TX96" s="136"/>
      <c r="TY96" s="136"/>
      <c r="TZ96" s="136"/>
      <c r="UA96" s="136"/>
      <c r="UB96" s="136"/>
      <c r="UC96" s="136"/>
      <c r="UD96" s="136"/>
      <c r="UE96" s="136"/>
      <c r="UF96" s="136"/>
      <c r="UG96" s="136"/>
      <c r="UH96" s="136"/>
      <c r="UI96" s="136"/>
      <c r="UJ96" s="136"/>
      <c r="UK96" s="136"/>
      <c r="UL96" s="136"/>
      <c r="UM96" s="136"/>
      <c r="UN96" s="136"/>
      <c r="UO96" s="136"/>
      <c r="UP96" s="136"/>
      <c r="UQ96" s="136"/>
      <c r="UR96" s="136"/>
      <c r="US96" s="136"/>
      <c r="UT96" s="136"/>
      <c r="UU96" s="136"/>
      <c r="UV96" s="136"/>
      <c r="UW96" s="136"/>
      <c r="UX96" s="136"/>
      <c r="UY96" s="136"/>
      <c r="UZ96" s="136"/>
      <c r="VA96" s="136"/>
      <c r="VB96" s="136"/>
      <c r="VC96" s="136"/>
      <c r="VD96" s="136"/>
      <c r="VE96" s="136"/>
      <c r="VF96" s="136"/>
      <c r="VG96" s="136"/>
      <c r="VH96" s="136"/>
      <c r="VI96" s="136"/>
      <c r="VJ96" s="136"/>
      <c r="VK96" s="136"/>
      <c r="VL96" s="136"/>
      <c r="VM96" s="136"/>
      <c r="VN96" s="136"/>
      <c r="VO96" s="136"/>
      <c r="VP96" s="136"/>
      <c r="VQ96" s="136"/>
      <c r="VR96" s="136"/>
      <c r="VS96" s="136"/>
      <c r="VT96" s="136"/>
      <c r="VU96" s="136"/>
      <c r="VV96" s="136"/>
      <c r="VW96" s="136"/>
      <c r="VX96" s="136"/>
      <c r="VY96" s="136"/>
      <c r="VZ96" s="136"/>
      <c r="WA96" s="136"/>
      <c r="WB96" s="136"/>
      <c r="WC96" s="136"/>
      <c r="WD96" s="136"/>
      <c r="WE96" s="136"/>
      <c r="WF96" s="136"/>
      <c r="WG96" s="136"/>
      <c r="WH96" s="136"/>
      <c r="WI96" s="136"/>
      <c r="WJ96" s="136"/>
      <c r="WK96" s="136"/>
      <c r="WL96" s="136"/>
      <c r="WM96" s="136"/>
      <c r="WN96" s="136"/>
      <c r="WO96" s="136"/>
      <c r="WP96" s="136"/>
      <c r="WQ96" s="136"/>
      <c r="WR96" s="136"/>
      <c r="WS96" s="136"/>
      <c r="WT96" s="136"/>
      <c r="WU96" s="136"/>
      <c r="WV96" s="136"/>
      <c r="WW96" s="136"/>
      <c r="WX96" s="136"/>
      <c r="WY96" s="136"/>
      <c r="WZ96" s="136"/>
      <c r="XA96" s="136"/>
      <c r="XB96" s="136"/>
      <c r="XC96" s="136"/>
      <c r="XD96" s="136"/>
      <c r="XE96" s="136"/>
      <c r="XF96" s="136"/>
      <c r="XG96" s="136"/>
      <c r="XH96" s="136"/>
      <c r="XI96" s="136"/>
      <c r="XJ96" s="136"/>
      <c r="XK96" s="136"/>
      <c r="XL96" s="136"/>
      <c r="XM96" s="136"/>
      <c r="XN96" s="136"/>
      <c r="XO96" s="136"/>
      <c r="XP96" s="136"/>
      <c r="XQ96" s="136"/>
      <c r="XR96" s="136"/>
      <c r="XS96" s="136"/>
      <c r="XT96" s="136"/>
      <c r="XU96" s="136"/>
      <c r="XV96" s="136"/>
      <c r="XW96" s="136"/>
      <c r="XX96" s="136"/>
      <c r="XY96" s="136"/>
      <c r="XZ96" s="136"/>
      <c r="YA96" s="136"/>
      <c r="YB96" s="136"/>
      <c r="YC96" s="136"/>
      <c r="YD96" s="136"/>
      <c r="YE96" s="136"/>
      <c r="YF96" s="136"/>
      <c r="YG96" s="136"/>
      <c r="YH96" s="136"/>
      <c r="YI96" s="136"/>
      <c r="YJ96" s="136"/>
      <c r="YK96" s="136"/>
      <c r="YL96" s="136"/>
      <c r="YM96" s="136"/>
      <c r="YN96" s="136"/>
      <c r="YO96" s="136"/>
      <c r="YP96" s="136"/>
      <c r="YQ96" s="136"/>
      <c r="YR96" s="136"/>
      <c r="YS96" s="136"/>
      <c r="YT96" s="136"/>
      <c r="YU96" s="136"/>
      <c r="YV96" s="136"/>
      <c r="YW96" s="136"/>
      <c r="YX96" s="136"/>
      <c r="YY96" s="136"/>
      <c r="YZ96" s="136"/>
      <c r="ZA96" s="136"/>
      <c r="ZB96" s="136"/>
      <c r="ZC96" s="136"/>
      <c r="ZD96" s="136"/>
      <c r="ZE96" s="136"/>
      <c r="ZF96" s="136"/>
      <c r="ZG96" s="136"/>
      <c r="ZH96" s="136"/>
      <c r="ZI96" s="136"/>
      <c r="ZJ96" s="136"/>
      <c r="ZK96" s="136"/>
      <c r="ZL96" s="136"/>
      <c r="ZM96" s="136"/>
      <c r="ZN96" s="136"/>
      <c r="ZO96" s="136"/>
      <c r="ZP96" s="136"/>
      <c r="ZQ96" s="136"/>
      <c r="ZR96" s="136"/>
      <c r="ZS96" s="136"/>
      <c r="ZT96" s="136"/>
      <c r="ZU96" s="136"/>
      <c r="ZV96" s="136"/>
      <c r="ZW96" s="136"/>
      <c r="ZX96" s="136"/>
      <c r="ZY96" s="136"/>
      <c r="ZZ96" s="136"/>
      <c r="AAA96" s="136"/>
      <c r="AAB96" s="136"/>
      <c r="AAC96" s="136"/>
      <c r="AAD96" s="136"/>
      <c r="AAE96" s="136"/>
      <c r="AAF96" s="136"/>
      <c r="AAG96" s="136"/>
      <c r="AAH96" s="136"/>
      <c r="AAI96" s="136"/>
      <c r="AAJ96" s="136"/>
      <c r="AAK96" s="136"/>
      <c r="AAL96" s="136"/>
      <c r="AAM96" s="136"/>
      <c r="AAN96" s="136"/>
      <c r="AAO96" s="136"/>
      <c r="AAP96" s="136"/>
      <c r="AAQ96" s="136"/>
      <c r="AAR96" s="136"/>
      <c r="AAS96" s="136"/>
      <c r="AAT96" s="136"/>
      <c r="AAU96" s="136"/>
      <c r="AAV96" s="136"/>
      <c r="AAW96" s="136"/>
      <c r="AAX96" s="136"/>
      <c r="AAY96" s="136"/>
      <c r="AAZ96" s="136"/>
      <c r="ABA96" s="136"/>
      <c r="ABB96" s="136"/>
      <c r="ABC96" s="136"/>
      <c r="ABD96" s="136"/>
      <c r="ABE96" s="136"/>
      <c r="ABF96" s="136"/>
      <c r="ABG96" s="136"/>
      <c r="ABH96" s="136"/>
      <c r="ABI96" s="136"/>
      <c r="ABJ96" s="136"/>
      <c r="ABK96" s="136"/>
      <c r="ABL96" s="136"/>
      <c r="ABM96" s="136"/>
      <c r="ABN96" s="136"/>
      <c r="ABO96" s="136"/>
      <c r="ABP96" s="136"/>
      <c r="ABQ96" s="136"/>
      <c r="ABR96" s="136"/>
      <c r="ABS96" s="136"/>
      <c r="ABT96" s="136"/>
      <c r="ABU96" s="136"/>
      <c r="ABV96" s="136"/>
      <c r="ABW96" s="136"/>
      <c r="ABX96" s="136"/>
      <c r="ABY96" s="136"/>
      <c r="ABZ96" s="136"/>
      <c r="ACA96" s="136"/>
      <c r="ACB96" s="136"/>
      <c r="ACC96" s="136"/>
      <c r="ACD96" s="136"/>
      <c r="ACE96" s="136"/>
      <c r="ACF96" s="136"/>
      <c r="ACG96" s="136"/>
      <c r="ACH96" s="136"/>
      <c r="ACI96" s="136"/>
      <c r="ACJ96" s="136"/>
      <c r="ACK96" s="136"/>
      <c r="ACL96" s="136"/>
      <c r="ACM96" s="136"/>
      <c r="ACN96" s="136"/>
      <c r="ACO96" s="136"/>
      <c r="ACP96" s="136"/>
      <c r="ACQ96" s="136"/>
      <c r="ACR96" s="136"/>
      <c r="ACS96" s="136"/>
      <c r="ACT96" s="136"/>
      <c r="ACU96" s="136"/>
      <c r="ACV96" s="136"/>
      <c r="ACW96" s="136"/>
      <c r="ACX96" s="136"/>
      <c r="ACY96" s="136"/>
      <c r="ACZ96" s="136"/>
      <c r="ADA96" s="136"/>
      <c r="ADB96" s="136"/>
      <c r="ADC96" s="136"/>
      <c r="ADD96" s="136"/>
      <c r="ADE96" s="136"/>
      <c r="ADF96" s="136"/>
      <c r="ADG96" s="136"/>
      <c r="ADH96" s="136"/>
      <c r="ADI96" s="136"/>
      <c r="ADJ96" s="136"/>
      <c r="ADK96" s="136"/>
      <c r="ADL96" s="136"/>
      <c r="ADM96" s="136"/>
      <c r="ADN96" s="136"/>
      <c r="ADO96" s="136"/>
      <c r="ADP96" s="136"/>
      <c r="ADQ96" s="136"/>
      <c r="ADR96" s="136"/>
      <c r="ADS96" s="136"/>
      <c r="ADT96" s="136"/>
      <c r="ADU96" s="136"/>
      <c r="ADV96" s="136"/>
      <c r="ADW96" s="136"/>
      <c r="ADX96" s="136"/>
      <c r="ADY96" s="136"/>
      <c r="ADZ96" s="136"/>
      <c r="AEA96" s="136"/>
      <c r="AEB96" s="136"/>
      <c r="AEC96" s="136"/>
      <c r="AED96" s="136"/>
      <c r="AEE96" s="136"/>
      <c r="AEF96" s="136"/>
      <c r="AEG96" s="136"/>
      <c r="AEH96" s="136"/>
      <c r="AEI96" s="136"/>
      <c r="AEJ96" s="136"/>
      <c r="AEK96" s="136"/>
      <c r="AEL96" s="136"/>
      <c r="AEM96" s="136"/>
      <c r="AEN96" s="136"/>
      <c r="AEO96" s="136"/>
      <c r="AEP96" s="136"/>
      <c r="AEQ96" s="136"/>
      <c r="AER96" s="136"/>
      <c r="AES96" s="136"/>
      <c r="AET96" s="136"/>
      <c r="AEU96" s="136"/>
      <c r="AEV96" s="136"/>
      <c r="AEW96" s="136"/>
      <c r="AEX96" s="136"/>
      <c r="AEY96" s="136"/>
      <c r="AEZ96" s="136"/>
      <c r="AFA96" s="136"/>
      <c r="AFB96" s="136"/>
      <c r="AFC96" s="136"/>
      <c r="AFD96" s="136"/>
      <c r="AFE96" s="136"/>
      <c r="AFF96" s="136"/>
      <c r="AFG96" s="136"/>
      <c r="AFH96" s="136"/>
      <c r="AFI96" s="136"/>
      <c r="AFJ96" s="136"/>
      <c r="AFK96" s="136"/>
      <c r="AFL96" s="136"/>
      <c r="AFM96" s="136"/>
      <c r="AFN96" s="136"/>
      <c r="AFO96" s="136"/>
      <c r="AFP96" s="136"/>
      <c r="AFQ96" s="136"/>
      <c r="AFR96" s="136"/>
      <c r="AFS96" s="136"/>
      <c r="AFT96" s="136"/>
      <c r="AFU96" s="136"/>
      <c r="AFV96" s="136"/>
      <c r="AFW96" s="136"/>
      <c r="AFX96" s="136"/>
      <c r="AFY96" s="136"/>
      <c r="AFZ96" s="136"/>
      <c r="AGA96" s="136"/>
      <c r="AGB96" s="136"/>
      <c r="AGC96" s="136"/>
      <c r="AGD96" s="136"/>
      <c r="AGE96" s="136"/>
      <c r="AGF96" s="136"/>
      <c r="AGG96" s="136"/>
      <c r="AGH96" s="136"/>
      <c r="AGI96" s="136"/>
      <c r="AGJ96" s="136"/>
      <c r="AGK96" s="136"/>
      <c r="AGL96" s="136"/>
      <c r="AGM96" s="136"/>
      <c r="AGN96" s="136"/>
      <c r="AGO96" s="136"/>
      <c r="AGP96" s="136"/>
      <c r="AGQ96" s="136"/>
      <c r="AGR96" s="136"/>
      <c r="AGS96" s="136"/>
      <c r="AGT96" s="136"/>
      <c r="AGU96" s="136"/>
      <c r="AGV96" s="136"/>
      <c r="AGW96" s="136"/>
      <c r="AGX96" s="136"/>
      <c r="AGY96" s="136"/>
      <c r="AGZ96" s="136"/>
      <c r="AHA96" s="136"/>
      <c r="AHB96" s="136"/>
      <c r="AHC96" s="136"/>
      <c r="AHD96" s="136"/>
      <c r="AHE96" s="136"/>
      <c r="AHF96" s="136"/>
      <c r="AHG96" s="136"/>
      <c r="AHH96" s="136"/>
      <c r="AHI96" s="136"/>
      <c r="AHJ96" s="136"/>
      <c r="AHK96" s="136"/>
      <c r="AHL96" s="136"/>
      <c r="AHM96" s="136"/>
      <c r="AHN96" s="136"/>
      <c r="AHO96" s="136"/>
      <c r="AHP96" s="136"/>
      <c r="AHQ96" s="136"/>
      <c r="AHR96" s="136"/>
      <c r="AHS96" s="136"/>
      <c r="AHT96" s="136"/>
      <c r="AHU96" s="136"/>
      <c r="AHV96" s="136"/>
      <c r="AHW96" s="136"/>
      <c r="AHX96" s="136"/>
      <c r="AHY96" s="136"/>
      <c r="AHZ96" s="136"/>
      <c r="AIA96" s="136"/>
      <c r="AIB96" s="136"/>
      <c r="AIC96" s="136"/>
      <c r="AID96" s="136"/>
      <c r="AIE96" s="136"/>
      <c r="AIF96" s="136"/>
      <c r="AIG96" s="136"/>
      <c r="AIH96" s="136"/>
      <c r="AII96" s="136"/>
      <c r="AIJ96" s="136"/>
      <c r="AIK96" s="136"/>
      <c r="AIL96" s="136"/>
      <c r="AIM96" s="136"/>
      <c r="AIN96" s="136"/>
      <c r="AIO96" s="136"/>
      <c r="AIP96" s="136"/>
      <c r="AIQ96" s="136"/>
      <c r="AIR96" s="136"/>
      <c r="AIS96" s="136"/>
      <c r="AIT96" s="136"/>
      <c r="AIU96" s="136"/>
      <c r="AIV96" s="136"/>
      <c r="AIW96" s="136"/>
      <c r="AIX96" s="136"/>
      <c r="AIY96" s="136"/>
      <c r="AIZ96" s="136"/>
      <c r="AJA96" s="136"/>
      <c r="AJB96" s="136"/>
      <c r="AJC96" s="136"/>
      <c r="AJD96" s="136"/>
      <c r="AJE96" s="136"/>
      <c r="AJF96" s="136"/>
      <c r="AJG96" s="136"/>
      <c r="AJH96" s="136"/>
      <c r="AJI96" s="136"/>
      <c r="AJJ96" s="136"/>
      <c r="AJK96" s="136"/>
      <c r="AJL96" s="136"/>
      <c r="AJM96" s="136"/>
      <c r="AJN96" s="136"/>
      <c r="AJO96" s="136"/>
      <c r="AJP96" s="136"/>
      <c r="AJQ96" s="136"/>
      <c r="AJR96" s="136"/>
      <c r="AJS96" s="136"/>
      <c r="AJT96" s="136"/>
      <c r="AJU96" s="136"/>
      <c r="AJV96" s="136"/>
      <c r="AJW96" s="136"/>
      <c r="AJX96" s="136"/>
      <c r="AJY96" s="136"/>
      <c r="AJZ96" s="136"/>
      <c r="AKA96" s="136"/>
      <c r="AKB96" s="136"/>
      <c r="AKC96" s="136"/>
      <c r="AKD96" s="136"/>
      <c r="AKE96" s="136"/>
      <c r="AKF96" s="136"/>
      <c r="AKG96" s="136"/>
      <c r="AKH96" s="136"/>
      <c r="AKI96" s="136"/>
      <c r="AKJ96" s="136"/>
      <c r="AKK96" s="136"/>
      <c r="AKL96" s="136"/>
      <c r="AKM96" s="136"/>
      <c r="AKN96" s="136"/>
      <c r="AKO96" s="136"/>
      <c r="AKP96" s="136"/>
      <c r="AKQ96" s="136"/>
      <c r="AKR96" s="136"/>
      <c r="AKS96" s="136"/>
      <c r="AKT96" s="136"/>
      <c r="AKU96" s="136"/>
      <c r="AKV96" s="136"/>
      <c r="AKW96" s="136"/>
      <c r="AKX96" s="136"/>
      <c r="AKY96" s="136"/>
      <c r="AKZ96" s="136"/>
      <c r="ALA96" s="136"/>
      <c r="ALB96" s="136"/>
      <c r="ALC96" s="136"/>
      <c r="ALD96" s="136"/>
      <c r="ALE96" s="136"/>
      <c r="ALF96" s="136"/>
      <c r="ALG96" s="136"/>
      <c r="ALH96" s="136"/>
      <c r="ALI96" s="136"/>
      <c r="ALJ96" s="136"/>
      <c r="ALK96" s="136"/>
      <c r="ALL96" s="136"/>
      <c r="ALM96" s="136"/>
      <c r="ALN96" s="136"/>
      <c r="ALO96" s="136"/>
      <c r="ALP96" s="136"/>
      <c r="ALQ96" s="136"/>
      <c r="ALR96" s="136"/>
      <c r="ALS96" s="136"/>
      <c r="ALT96" s="136"/>
      <c r="ALU96" s="136"/>
      <c r="ALV96" s="136"/>
      <c r="ALW96" s="136"/>
      <c r="ALX96" s="136"/>
      <c r="ALY96" s="136"/>
      <c r="ALZ96" s="136"/>
      <c r="AMA96" s="136"/>
      <c r="AMB96" s="136"/>
      <c r="AMC96" s="136"/>
      <c r="AMD96" s="136"/>
      <c r="AME96" s="136"/>
      <c r="AMF96" s="136"/>
      <c r="AMG96" s="136"/>
      <c r="AMH96" s="136"/>
      <c r="AMI96" s="136"/>
      <c r="AMJ96" s="136"/>
      <c r="AMK96" s="136"/>
      <c r="AML96" s="136"/>
      <c r="AMM96" s="136"/>
      <c r="AMN96" s="136"/>
      <c r="AMO96" s="136"/>
      <c r="AMP96" s="136"/>
      <c r="AMQ96" s="136"/>
      <c r="AMR96" s="136"/>
      <c r="AMS96" s="136"/>
      <c r="AMT96" s="136"/>
      <c r="AMU96" s="136"/>
      <c r="AMV96" s="136"/>
      <c r="AMW96" s="136"/>
      <c r="AMX96" s="136"/>
      <c r="AMY96" s="136"/>
      <c r="AMZ96" s="136"/>
      <c r="ANA96" s="136"/>
      <c r="ANB96" s="136"/>
      <c r="ANC96" s="136"/>
      <c r="AND96" s="136"/>
      <c r="ANE96" s="136"/>
      <c r="ANF96" s="136"/>
      <c r="ANG96" s="136"/>
      <c r="ANH96" s="136"/>
      <c r="ANI96" s="136"/>
      <c r="ANJ96" s="136"/>
      <c r="ANK96" s="136"/>
      <c r="ANL96" s="136"/>
      <c r="ANM96" s="136"/>
      <c r="ANN96" s="136"/>
      <c r="ANO96" s="136"/>
      <c r="ANP96" s="136"/>
      <c r="ANQ96" s="136"/>
      <c r="ANR96" s="136"/>
      <c r="ANS96" s="136"/>
      <c r="ANT96" s="136"/>
      <c r="ANU96" s="136"/>
      <c r="ANV96" s="136"/>
      <c r="ANW96" s="136"/>
      <c r="ANX96" s="136"/>
      <c r="ANY96" s="136"/>
      <c r="ANZ96" s="136"/>
      <c r="AOA96" s="136"/>
      <c r="AOB96" s="136"/>
      <c r="AOC96" s="136"/>
      <c r="AOD96" s="136"/>
      <c r="AOE96" s="136"/>
      <c r="AOF96" s="136"/>
      <c r="AOG96" s="136"/>
      <c r="AOH96" s="136"/>
      <c r="AOI96" s="136"/>
      <c r="AOJ96" s="136"/>
      <c r="AOK96" s="136"/>
      <c r="AOL96" s="136"/>
      <c r="AOM96" s="136"/>
      <c r="AON96" s="136"/>
      <c r="AOO96" s="136"/>
      <c r="AOP96" s="136"/>
      <c r="AOQ96" s="136"/>
      <c r="AOR96" s="136"/>
      <c r="AOS96" s="136"/>
      <c r="AOT96" s="136"/>
      <c r="AOU96" s="136"/>
      <c r="AOV96" s="136"/>
      <c r="AOW96" s="136"/>
      <c r="AOX96" s="136"/>
      <c r="AOY96" s="136"/>
      <c r="AOZ96" s="136"/>
      <c r="APA96" s="136"/>
      <c r="APB96" s="136"/>
      <c r="APC96" s="136"/>
      <c r="APD96" s="136"/>
      <c r="APE96" s="136"/>
      <c r="APF96" s="136"/>
      <c r="APG96" s="136"/>
      <c r="APH96" s="136"/>
      <c r="API96" s="136"/>
      <c r="APJ96" s="136"/>
      <c r="APK96" s="136"/>
      <c r="APL96" s="136"/>
      <c r="APM96" s="136"/>
      <c r="APN96" s="136"/>
      <c r="APO96" s="136"/>
      <c r="APP96" s="136"/>
      <c r="APQ96" s="136"/>
      <c r="APR96" s="136"/>
      <c r="APS96" s="136"/>
      <c r="APT96" s="136"/>
      <c r="APU96" s="136"/>
      <c r="APV96" s="136"/>
      <c r="APW96" s="136"/>
      <c r="APX96" s="136"/>
      <c r="APY96" s="136"/>
      <c r="APZ96" s="136"/>
      <c r="AQA96" s="136"/>
      <c r="AQB96" s="136"/>
      <c r="AQC96" s="136"/>
      <c r="AQD96" s="136"/>
      <c r="AQE96" s="136"/>
      <c r="AQF96" s="136"/>
      <c r="AQG96" s="136"/>
      <c r="AQH96" s="136"/>
      <c r="AQI96" s="136"/>
      <c r="AQJ96" s="136"/>
      <c r="AQK96" s="136"/>
      <c r="AQL96" s="136"/>
      <c r="AQM96" s="136"/>
      <c r="AQN96" s="136"/>
      <c r="AQO96" s="136"/>
      <c r="AQP96" s="136"/>
      <c r="AQQ96" s="136"/>
      <c r="AQR96" s="136"/>
      <c r="AQS96" s="136"/>
      <c r="AQT96" s="136"/>
      <c r="AQU96" s="136"/>
      <c r="AQV96" s="136"/>
      <c r="AQW96" s="136"/>
      <c r="AQX96" s="136"/>
      <c r="AQY96" s="136"/>
      <c r="AQZ96" s="136"/>
      <c r="ARA96" s="136"/>
      <c r="ARB96" s="136"/>
      <c r="ARC96" s="136"/>
      <c r="ARD96" s="136"/>
      <c r="ARE96" s="136"/>
      <c r="ARF96" s="136"/>
      <c r="ARG96" s="136"/>
      <c r="ARH96" s="136"/>
      <c r="ARI96" s="136"/>
      <c r="ARJ96" s="136"/>
      <c r="ARK96" s="136"/>
      <c r="ARL96" s="136"/>
      <c r="ARM96" s="136"/>
      <c r="ARN96" s="136"/>
      <c r="ARO96" s="136"/>
      <c r="ARP96" s="136"/>
      <c r="ARQ96" s="136"/>
      <c r="ARR96" s="136"/>
      <c r="ARS96" s="136"/>
      <c r="ART96" s="136"/>
      <c r="ARU96" s="136"/>
      <c r="ARV96" s="136"/>
      <c r="ARW96" s="136"/>
      <c r="ARX96" s="136"/>
      <c r="ARY96" s="136"/>
      <c r="ARZ96" s="136"/>
      <c r="ASA96" s="136"/>
      <c r="ASB96" s="136"/>
      <c r="ASC96" s="136"/>
      <c r="ASD96" s="136"/>
      <c r="ASE96" s="136"/>
      <c r="ASF96" s="136"/>
      <c r="ASG96" s="136"/>
      <c r="ASH96" s="136"/>
      <c r="ASI96" s="136"/>
      <c r="ASJ96" s="136"/>
      <c r="ASK96" s="136"/>
      <c r="ASL96" s="136"/>
      <c r="ASM96" s="136"/>
      <c r="ASN96" s="136"/>
      <c r="ASO96" s="136"/>
      <c r="ASP96" s="136"/>
      <c r="ASQ96" s="136"/>
      <c r="ASR96" s="136"/>
      <c r="ASS96" s="136"/>
      <c r="AST96" s="136"/>
      <c r="ASU96" s="136"/>
      <c r="ASV96" s="136"/>
      <c r="ASW96" s="136"/>
      <c r="ASX96" s="136"/>
      <c r="ASY96" s="136"/>
      <c r="ASZ96" s="136"/>
      <c r="ATA96" s="136"/>
      <c r="ATB96" s="136"/>
      <c r="ATC96" s="136"/>
      <c r="ATD96" s="136"/>
      <c r="ATE96" s="136"/>
      <c r="ATF96" s="136"/>
      <c r="ATG96" s="136"/>
      <c r="ATH96" s="136"/>
      <c r="ATI96" s="136"/>
      <c r="ATJ96" s="136"/>
      <c r="ATK96" s="136"/>
      <c r="ATL96" s="136"/>
      <c r="ATM96" s="136"/>
      <c r="ATN96" s="136"/>
      <c r="ATO96" s="136"/>
      <c r="ATP96" s="136"/>
      <c r="ATQ96" s="136"/>
      <c r="ATR96" s="136"/>
      <c r="ATS96" s="136"/>
      <c r="ATT96" s="136"/>
      <c r="ATU96" s="136"/>
      <c r="ATV96" s="136"/>
      <c r="ATW96" s="136"/>
      <c r="ATX96" s="136"/>
      <c r="ATY96" s="136"/>
      <c r="ATZ96" s="136"/>
      <c r="AUA96" s="136"/>
      <c r="AUB96" s="136"/>
      <c r="AUC96" s="136"/>
      <c r="AUD96" s="136"/>
      <c r="AUE96" s="136"/>
      <c r="AUF96" s="136"/>
      <c r="AUG96" s="136"/>
      <c r="AUH96" s="136"/>
      <c r="AUI96" s="136"/>
      <c r="AUJ96" s="136"/>
      <c r="AUK96" s="136"/>
      <c r="AUL96" s="136"/>
      <c r="AUM96" s="136"/>
      <c r="AUN96" s="136"/>
      <c r="AUO96" s="136"/>
      <c r="AUP96" s="136"/>
      <c r="AUQ96" s="136"/>
      <c r="AUR96" s="136"/>
      <c r="AUS96" s="136"/>
      <c r="AUT96" s="136"/>
      <c r="AUU96" s="136"/>
      <c r="AUV96" s="136"/>
      <c r="AUW96" s="136"/>
      <c r="AUX96" s="136"/>
      <c r="AUY96" s="136"/>
      <c r="AUZ96" s="136"/>
      <c r="AVA96" s="136"/>
      <c r="AVB96" s="136"/>
      <c r="AVC96" s="136"/>
      <c r="AVD96" s="136"/>
      <c r="AVE96" s="136"/>
      <c r="AVF96" s="136"/>
      <c r="AVG96" s="136"/>
      <c r="AVH96" s="136"/>
      <c r="AVI96" s="136"/>
      <c r="AVJ96" s="136"/>
      <c r="AVK96" s="136"/>
      <c r="AVL96" s="136"/>
      <c r="AVM96" s="136"/>
      <c r="AVN96" s="136"/>
      <c r="AVO96" s="136"/>
      <c r="AVP96" s="136"/>
      <c r="AVQ96" s="136"/>
      <c r="AVR96" s="136"/>
      <c r="AVS96" s="136"/>
      <c r="AVT96" s="136"/>
      <c r="AVU96" s="136"/>
      <c r="AVV96" s="136"/>
      <c r="AVW96" s="136"/>
      <c r="AVX96" s="136"/>
      <c r="AVY96" s="136"/>
      <c r="AVZ96" s="136"/>
      <c r="AWA96" s="136"/>
      <c r="AWB96" s="136"/>
      <c r="AWC96" s="136"/>
      <c r="AWD96" s="136"/>
      <c r="AWE96" s="136"/>
      <c r="AWF96" s="136"/>
      <c r="AWG96" s="136"/>
      <c r="AWH96" s="136"/>
      <c r="AWI96" s="136"/>
      <c r="AWJ96" s="136"/>
      <c r="AWK96" s="136"/>
      <c r="AWL96" s="136"/>
      <c r="AWM96" s="136"/>
      <c r="AWN96" s="136"/>
      <c r="AWO96" s="136"/>
      <c r="AWP96" s="136"/>
      <c r="AWQ96" s="136"/>
      <c r="AWR96" s="136"/>
      <c r="AWS96" s="136"/>
      <c r="AWT96" s="136"/>
      <c r="AWU96" s="136"/>
      <c r="AWV96" s="136"/>
      <c r="AWW96" s="136"/>
      <c r="AWX96" s="136"/>
      <c r="AWY96" s="136"/>
      <c r="AWZ96" s="136"/>
      <c r="AXA96" s="136"/>
      <c r="AXB96" s="136"/>
      <c r="AXC96" s="136"/>
      <c r="AXD96" s="136"/>
      <c r="AXE96" s="136"/>
      <c r="AXF96" s="136"/>
      <c r="AXG96" s="136"/>
      <c r="AXH96" s="136"/>
      <c r="AXI96" s="136"/>
      <c r="AXJ96" s="136"/>
      <c r="AXK96" s="136"/>
      <c r="AXL96" s="136"/>
      <c r="AXM96" s="136"/>
      <c r="AXN96" s="136"/>
      <c r="AXO96" s="136"/>
      <c r="AXP96" s="136"/>
      <c r="AXQ96" s="136"/>
      <c r="AXR96" s="136"/>
      <c r="AXS96" s="136"/>
      <c r="AXT96" s="136"/>
      <c r="AXU96" s="136"/>
      <c r="AXV96" s="136"/>
      <c r="AXW96" s="136"/>
      <c r="AXX96" s="136"/>
      <c r="AXY96" s="136"/>
      <c r="AXZ96" s="136"/>
      <c r="AYA96" s="136"/>
      <c r="AYB96" s="136"/>
      <c r="AYC96" s="136"/>
      <c r="AYD96" s="136"/>
      <c r="AYE96" s="136"/>
      <c r="AYF96" s="136"/>
      <c r="AYG96" s="136"/>
      <c r="AYH96" s="136"/>
      <c r="AYI96" s="136"/>
      <c r="AYJ96" s="136"/>
      <c r="AYK96" s="136"/>
      <c r="AYL96" s="136"/>
      <c r="AYM96" s="136"/>
      <c r="AYN96" s="136"/>
      <c r="AYO96" s="136"/>
      <c r="AYP96" s="136"/>
      <c r="AYQ96" s="136"/>
      <c r="AYR96" s="136"/>
      <c r="AYS96" s="136"/>
      <c r="AYT96" s="136"/>
      <c r="AYU96" s="136"/>
      <c r="AYV96" s="136"/>
      <c r="AYW96" s="136"/>
      <c r="AYX96" s="136"/>
      <c r="AYY96" s="136"/>
      <c r="AYZ96" s="136"/>
      <c r="AZA96" s="136"/>
      <c r="AZB96" s="136"/>
      <c r="AZC96" s="136"/>
      <c r="AZD96" s="136"/>
      <c r="AZE96" s="136"/>
      <c r="AZF96" s="136"/>
      <c r="AZG96" s="136"/>
      <c r="AZH96" s="136"/>
      <c r="AZI96" s="136"/>
      <c r="AZJ96" s="136"/>
      <c r="AZK96" s="136"/>
      <c r="AZL96" s="136"/>
      <c r="AZM96" s="136"/>
      <c r="AZN96" s="136"/>
      <c r="AZO96" s="136"/>
      <c r="AZP96" s="136"/>
      <c r="AZQ96" s="136"/>
      <c r="AZR96" s="136"/>
      <c r="AZS96" s="136"/>
      <c r="AZT96" s="136"/>
      <c r="AZU96" s="136"/>
      <c r="AZV96" s="136"/>
      <c r="AZW96" s="136"/>
      <c r="AZX96" s="136"/>
      <c r="AZY96" s="136"/>
      <c r="AZZ96" s="136"/>
      <c r="BAA96" s="136"/>
      <c r="BAB96" s="136"/>
      <c r="BAC96" s="136"/>
      <c r="BAD96" s="136"/>
      <c r="BAE96" s="136"/>
      <c r="BAF96" s="136"/>
      <c r="BAG96" s="136"/>
      <c r="BAH96" s="136"/>
      <c r="BAI96" s="136"/>
      <c r="BAJ96" s="136"/>
      <c r="BAK96" s="136"/>
      <c r="BAL96" s="136"/>
      <c r="BAM96" s="136"/>
      <c r="BAN96" s="136"/>
      <c r="BAO96" s="136"/>
      <c r="BAP96" s="136"/>
      <c r="BAQ96" s="136"/>
      <c r="BAR96" s="136"/>
      <c r="BAS96" s="136"/>
      <c r="BAT96" s="136"/>
      <c r="BAU96" s="136"/>
      <c r="BAV96" s="136"/>
      <c r="BAW96" s="136"/>
      <c r="BAX96" s="136"/>
      <c r="BAY96" s="136"/>
      <c r="BAZ96" s="136"/>
      <c r="BBA96" s="136"/>
      <c r="BBB96" s="136"/>
      <c r="BBC96" s="136"/>
      <c r="BBD96" s="136"/>
      <c r="BBE96" s="136"/>
      <c r="BBF96" s="136"/>
      <c r="BBG96" s="136"/>
      <c r="BBH96" s="136"/>
      <c r="BBI96" s="136"/>
      <c r="BBJ96" s="136"/>
      <c r="BBK96" s="136"/>
      <c r="BBL96" s="136"/>
      <c r="BBM96" s="136"/>
      <c r="BBN96" s="136"/>
      <c r="BBO96" s="136"/>
      <c r="BBP96" s="136"/>
      <c r="BBQ96" s="136"/>
      <c r="BBR96" s="136"/>
      <c r="BBS96" s="136"/>
      <c r="BBT96" s="136"/>
      <c r="BBU96" s="136"/>
      <c r="BBV96" s="136"/>
      <c r="BBW96" s="136"/>
      <c r="BBX96" s="136"/>
      <c r="BBY96" s="136"/>
      <c r="BBZ96" s="136"/>
      <c r="BCA96" s="136"/>
      <c r="BCB96" s="136"/>
      <c r="BCC96" s="136"/>
      <c r="BCD96" s="136"/>
      <c r="BCE96" s="136"/>
      <c r="BCF96" s="136"/>
      <c r="BCG96" s="136"/>
      <c r="BCH96" s="136"/>
      <c r="BCI96" s="136"/>
      <c r="BCJ96" s="136"/>
      <c r="BCK96" s="136"/>
      <c r="BCL96" s="136"/>
      <c r="BCM96" s="136"/>
      <c r="BCN96" s="136"/>
      <c r="BCO96" s="136"/>
      <c r="BCP96" s="136"/>
      <c r="BCQ96" s="136"/>
      <c r="BCR96" s="136"/>
      <c r="BCS96" s="136"/>
      <c r="BCT96" s="136"/>
      <c r="BCU96" s="136"/>
      <c r="BCV96" s="136"/>
      <c r="BCW96" s="136"/>
      <c r="BCX96" s="136"/>
      <c r="BCY96" s="136"/>
      <c r="BCZ96" s="136"/>
      <c r="BDA96" s="136"/>
      <c r="BDB96" s="136"/>
      <c r="BDC96" s="136"/>
      <c r="BDD96" s="136"/>
      <c r="BDE96" s="136"/>
      <c r="BDF96" s="136"/>
      <c r="BDG96" s="136"/>
      <c r="BDH96" s="136"/>
      <c r="BDI96" s="136"/>
      <c r="BDJ96" s="136"/>
      <c r="BDK96" s="136"/>
      <c r="BDL96" s="136"/>
      <c r="BDM96" s="136"/>
      <c r="BDN96" s="136"/>
      <c r="BDO96" s="136"/>
      <c r="BDP96" s="136"/>
      <c r="BDQ96" s="136"/>
      <c r="BDR96" s="136"/>
      <c r="BDS96" s="136"/>
      <c r="BDT96" s="136"/>
      <c r="BDU96" s="136"/>
      <c r="BDV96" s="136"/>
      <c r="BDW96" s="136"/>
      <c r="BDX96" s="136"/>
      <c r="BDY96" s="136"/>
      <c r="BDZ96" s="136"/>
      <c r="BEA96" s="136"/>
      <c r="BEB96" s="136"/>
      <c r="BEC96" s="136"/>
      <c r="BED96" s="136"/>
      <c r="BEE96" s="136"/>
      <c r="BEF96" s="136"/>
      <c r="BEG96" s="136"/>
      <c r="BEH96" s="136"/>
      <c r="BEI96" s="136"/>
      <c r="BEJ96" s="136"/>
      <c r="BEK96" s="136"/>
      <c r="BEL96" s="136"/>
      <c r="BEM96" s="136"/>
      <c r="BEN96" s="136"/>
      <c r="BEO96" s="136"/>
      <c r="BEP96" s="136"/>
      <c r="BEQ96" s="136"/>
      <c r="BER96" s="136"/>
      <c r="BES96" s="136"/>
      <c r="BET96" s="136"/>
      <c r="BEU96" s="136"/>
      <c r="BEV96" s="136"/>
      <c r="BEW96" s="136"/>
      <c r="BEX96" s="136"/>
      <c r="BEY96" s="136"/>
      <c r="BEZ96" s="136"/>
      <c r="BFA96" s="136"/>
      <c r="BFB96" s="136"/>
      <c r="BFC96" s="136"/>
      <c r="BFD96" s="136"/>
      <c r="BFE96" s="136"/>
      <c r="BFF96" s="136"/>
      <c r="BFG96" s="136"/>
      <c r="BFH96" s="136"/>
      <c r="BFI96" s="136"/>
      <c r="BFJ96" s="136"/>
      <c r="BFK96" s="136"/>
      <c r="BFL96" s="136"/>
      <c r="BFM96" s="136"/>
      <c r="BFN96" s="136"/>
      <c r="BFO96" s="136"/>
      <c r="BFP96" s="136"/>
      <c r="BFQ96" s="136"/>
      <c r="BFR96" s="136"/>
      <c r="BFS96" s="136"/>
      <c r="BFT96" s="136"/>
      <c r="BFU96" s="136"/>
      <c r="BFV96" s="136"/>
      <c r="BFW96" s="136"/>
      <c r="BFX96" s="136"/>
      <c r="BFY96" s="136"/>
      <c r="BFZ96" s="136"/>
      <c r="BGA96" s="136"/>
      <c r="BGB96" s="136"/>
      <c r="BGC96" s="136"/>
      <c r="BGD96" s="136"/>
      <c r="BGE96" s="136"/>
      <c r="BGF96" s="136"/>
      <c r="BGG96" s="136"/>
      <c r="BGH96" s="136"/>
      <c r="BGI96" s="136"/>
      <c r="BGJ96" s="136"/>
      <c r="BGK96" s="136"/>
      <c r="BGL96" s="136"/>
      <c r="BGM96" s="136"/>
      <c r="BGN96" s="136"/>
      <c r="BGO96" s="136"/>
      <c r="BGP96" s="136"/>
      <c r="BGQ96" s="136"/>
      <c r="BGR96" s="136"/>
      <c r="BGS96" s="136"/>
      <c r="BGT96" s="136"/>
      <c r="BGU96" s="136"/>
      <c r="BGV96" s="136"/>
      <c r="BGW96" s="136"/>
      <c r="BGX96" s="136"/>
      <c r="BGY96" s="136"/>
      <c r="BGZ96" s="136"/>
      <c r="BHA96" s="136"/>
      <c r="BHB96" s="136"/>
      <c r="BHC96" s="136"/>
      <c r="BHD96" s="136"/>
      <c r="BHE96" s="136"/>
      <c r="BHF96" s="136"/>
      <c r="BHG96" s="136"/>
      <c r="BHH96" s="136"/>
      <c r="BHI96" s="136"/>
      <c r="BHJ96" s="136"/>
      <c r="BHK96" s="136"/>
      <c r="BHL96" s="136"/>
      <c r="BHM96" s="136"/>
      <c r="BHN96" s="136"/>
      <c r="BHO96" s="136"/>
      <c r="BHP96" s="136"/>
      <c r="BHQ96" s="136"/>
      <c r="BHR96" s="136"/>
      <c r="BHS96" s="136"/>
      <c r="BHT96" s="136"/>
      <c r="BHU96" s="136"/>
      <c r="BHV96" s="136"/>
      <c r="BHW96" s="136"/>
      <c r="BHX96" s="136"/>
      <c r="BHY96" s="136"/>
      <c r="BHZ96" s="136"/>
      <c r="BIA96" s="136"/>
      <c r="BIB96" s="136"/>
      <c r="BIC96" s="136"/>
      <c r="BID96" s="136"/>
      <c r="BIE96" s="136"/>
      <c r="BIF96" s="136"/>
      <c r="BIG96" s="136"/>
      <c r="BIH96" s="136"/>
      <c r="BII96" s="136"/>
      <c r="BIJ96" s="136"/>
      <c r="BIK96" s="136"/>
      <c r="BIL96" s="136"/>
      <c r="BIM96" s="136"/>
      <c r="BIN96" s="136"/>
      <c r="BIO96" s="136"/>
      <c r="BIP96" s="136"/>
      <c r="BIQ96" s="136"/>
      <c r="BIR96" s="136"/>
      <c r="BIS96" s="136"/>
      <c r="BIT96" s="136"/>
      <c r="BIU96" s="136"/>
      <c r="BIV96" s="136"/>
      <c r="BIW96" s="136"/>
      <c r="BIX96" s="136"/>
      <c r="BIY96" s="136"/>
      <c r="BIZ96" s="136"/>
      <c r="BJA96" s="136"/>
      <c r="BJB96" s="136"/>
      <c r="BJC96" s="136"/>
      <c r="BJD96" s="136"/>
      <c r="BJE96" s="136"/>
      <c r="BJF96" s="136"/>
      <c r="BJG96" s="136"/>
      <c r="BJH96" s="136"/>
      <c r="BJI96" s="136"/>
      <c r="BJJ96" s="136"/>
      <c r="BJK96" s="136"/>
      <c r="BJL96" s="136"/>
      <c r="BJM96" s="136"/>
      <c r="BJN96" s="136"/>
      <c r="BJO96" s="136"/>
      <c r="BJP96" s="136"/>
      <c r="BJQ96" s="136"/>
      <c r="BJR96" s="136"/>
      <c r="BJS96" s="136"/>
      <c r="BJT96" s="136"/>
      <c r="BJU96" s="136"/>
      <c r="BJV96" s="136"/>
      <c r="BJW96" s="136"/>
      <c r="BJX96" s="136"/>
      <c r="BJY96" s="136"/>
      <c r="BJZ96" s="136"/>
      <c r="BKA96" s="136"/>
      <c r="BKB96" s="136"/>
      <c r="BKC96" s="136"/>
      <c r="BKD96" s="136"/>
      <c r="BKE96" s="136"/>
      <c r="BKF96" s="136"/>
      <c r="BKG96" s="136"/>
      <c r="BKH96" s="136"/>
      <c r="BKI96" s="136"/>
      <c r="BKJ96" s="136"/>
      <c r="BKK96" s="136"/>
      <c r="BKL96" s="136"/>
      <c r="BKM96" s="136"/>
      <c r="BKN96" s="136"/>
      <c r="BKO96" s="136"/>
      <c r="BKP96" s="136"/>
      <c r="BKQ96" s="136"/>
      <c r="BKR96" s="136"/>
      <c r="BKS96" s="136"/>
      <c r="BKT96" s="136"/>
      <c r="BKU96" s="136"/>
      <c r="BKV96" s="136"/>
      <c r="BKW96" s="136"/>
      <c r="BKX96" s="136"/>
      <c r="BKY96" s="136"/>
      <c r="BKZ96" s="136"/>
      <c r="BLA96" s="136"/>
      <c r="BLB96" s="136"/>
      <c r="BLC96" s="136"/>
      <c r="BLD96" s="136"/>
      <c r="BLE96" s="136"/>
      <c r="BLF96" s="136"/>
      <c r="BLG96" s="136"/>
      <c r="BLH96" s="136"/>
      <c r="BLI96" s="136"/>
      <c r="BLJ96" s="136"/>
      <c r="BLK96" s="136"/>
      <c r="BLL96" s="136"/>
      <c r="BLM96" s="136"/>
      <c r="BLN96" s="136"/>
      <c r="BLO96" s="136"/>
      <c r="BLP96" s="136"/>
      <c r="BLQ96" s="136"/>
      <c r="BLR96" s="136"/>
      <c r="BLS96" s="136"/>
      <c r="BLT96" s="136"/>
      <c r="BLU96" s="136"/>
      <c r="BLV96" s="136"/>
      <c r="BLW96" s="136"/>
      <c r="BLX96" s="136"/>
      <c r="BLY96" s="136"/>
      <c r="BLZ96" s="136"/>
      <c r="BMA96" s="136"/>
      <c r="BMB96" s="136"/>
      <c r="BMC96" s="136"/>
      <c r="BMD96" s="136"/>
      <c r="BME96" s="136"/>
      <c r="BMF96" s="136"/>
      <c r="BMG96" s="136"/>
      <c r="BMH96" s="136"/>
      <c r="BMI96" s="136"/>
      <c r="BMJ96" s="136"/>
      <c r="BMK96" s="136"/>
      <c r="BML96" s="136"/>
      <c r="BMM96" s="136"/>
      <c r="BMN96" s="136"/>
      <c r="BMO96" s="136"/>
      <c r="BMP96" s="136"/>
      <c r="BMQ96" s="136"/>
      <c r="BMR96" s="136"/>
      <c r="BMS96" s="136"/>
      <c r="BMT96" s="136"/>
      <c r="BMU96" s="136"/>
      <c r="BMV96" s="136"/>
      <c r="BMW96" s="136"/>
      <c r="BMX96" s="136"/>
      <c r="BMY96" s="136"/>
      <c r="BMZ96" s="136"/>
      <c r="BNA96" s="136"/>
      <c r="BNB96" s="136"/>
      <c r="BNC96" s="136"/>
      <c r="BND96" s="136"/>
      <c r="BNE96" s="136"/>
      <c r="BNF96" s="136"/>
      <c r="BNG96" s="136"/>
      <c r="BNH96" s="136"/>
      <c r="BNI96" s="136"/>
      <c r="BNJ96" s="136"/>
      <c r="BNK96" s="136"/>
      <c r="BNL96" s="136"/>
      <c r="BNM96" s="136"/>
      <c r="BNN96" s="136"/>
      <c r="BNO96" s="136"/>
      <c r="BNP96" s="136"/>
      <c r="BNQ96" s="136"/>
      <c r="BNR96" s="136"/>
      <c r="BNS96" s="136"/>
      <c r="BNT96" s="136"/>
      <c r="BNU96" s="136"/>
      <c r="BNV96" s="136"/>
      <c r="BNW96" s="136"/>
      <c r="BNX96" s="136"/>
      <c r="BNY96" s="136"/>
      <c r="BNZ96" s="136"/>
      <c r="BOA96" s="136"/>
      <c r="BOB96" s="136"/>
      <c r="BOC96" s="136"/>
      <c r="BOD96" s="136"/>
      <c r="BOE96" s="136"/>
      <c r="BOF96" s="136"/>
      <c r="BOG96" s="136"/>
      <c r="BOH96" s="136"/>
      <c r="BOI96" s="136"/>
      <c r="BOJ96" s="136"/>
      <c r="BOK96" s="136"/>
      <c r="BOL96" s="136"/>
      <c r="BOM96" s="136"/>
      <c r="BON96" s="136"/>
      <c r="BOO96" s="136"/>
      <c r="BOP96" s="136"/>
      <c r="BOQ96" s="136"/>
      <c r="BOR96" s="136"/>
      <c r="BOS96" s="136"/>
      <c r="BOT96" s="136"/>
      <c r="BOU96" s="136"/>
      <c r="BOV96" s="136"/>
      <c r="BOW96" s="136"/>
      <c r="BOX96" s="136"/>
      <c r="BOY96" s="136"/>
      <c r="BOZ96" s="136"/>
      <c r="BPA96" s="136"/>
      <c r="BPB96" s="136"/>
      <c r="BPC96" s="136"/>
      <c r="BPD96" s="136"/>
      <c r="BPE96" s="136"/>
      <c r="BPF96" s="136"/>
      <c r="BPG96" s="136"/>
      <c r="BPH96" s="136"/>
      <c r="BPI96" s="136"/>
      <c r="BPJ96" s="136"/>
      <c r="BPK96" s="136"/>
      <c r="BPL96" s="136"/>
      <c r="BPM96" s="136"/>
      <c r="BPN96" s="136"/>
      <c r="BPO96" s="136"/>
      <c r="BPP96" s="136"/>
      <c r="BPQ96" s="136"/>
      <c r="BPR96" s="136"/>
      <c r="BPS96" s="136"/>
      <c r="BPT96" s="136"/>
      <c r="BPU96" s="136"/>
      <c r="BPV96" s="136"/>
      <c r="BPW96" s="136"/>
      <c r="BPX96" s="136"/>
      <c r="BPY96" s="136"/>
      <c r="BPZ96" s="136"/>
      <c r="BQA96" s="136"/>
      <c r="BQB96" s="136"/>
      <c r="BQC96" s="136"/>
      <c r="BQD96" s="136"/>
      <c r="BQE96" s="136"/>
      <c r="BQF96" s="136"/>
      <c r="BQG96" s="136"/>
      <c r="BQH96" s="136"/>
      <c r="BQI96" s="136"/>
      <c r="BQJ96" s="136"/>
      <c r="BQK96" s="136"/>
      <c r="BQL96" s="136"/>
      <c r="BQM96" s="136"/>
      <c r="BQN96" s="136"/>
      <c r="BQO96" s="136"/>
      <c r="BQP96" s="136"/>
      <c r="BQQ96" s="136"/>
      <c r="BQR96" s="136"/>
      <c r="BQS96" s="136"/>
      <c r="BQT96" s="136"/>
      <c r="BQU96" s="136"/>
      <c r="BQV96" s="136"/>
      <c r="BQW96" s="136"/>
      <c r="BQX96" s="136"/>
      <c r="BQY96" s="136"/>
      <c r="BQZ96" s="136"/>
      <c r="BRA96" s="136"/>
      <c r="BRB96" s="136"/>
      <c r="BRC96" s="136"/>
      <c r="BRD96" s="136"/>
      <c r="BRE96" s="136"/>
      <c r="BRF96" s="136"/>
      <c r="BRG96" s="136"/>
      <c r="BRH96" s="136"/>
      <c r="BRI96" s="136"/>
      <c r="BRJ96" s="136"/>
      <c r="BRK96" s="136"/>
      <c r="BRL96" s="136"/>
      <c r="BRM96" s="136"/>
      <c r="BRN96" s="136"/>
      <c r="BRO96" s="136"/>
      <c r="BRP96" s="136"/>
      <c r="BRQ96" s="136"/>
      <c r="BRR96" s="136"/>
      <c r="BRS96" s="136"/>
      <c r="BRT96" s="136"/>
      <c r="BRU96" s="136"/>
      <c r="BRV96" s="136"/>
      <c r="BRW96" s="136"/>
      <c r="BRX96" s="136"/>
      <c r="BRY96" s="136"/>
      <c r="BRZ96" s="136"/>
      <c r="BSA96" s="136"/>
      <c r="BSB96" s="136"/>
      <c r="BSC96" s="136"/>
      <c r="BSD96" s="136"/>
      <c r="BSE96" s="136"/>
      <c r="BSF96" s="136"/>
      <c r="BSG96" s="136"/>
      <c r="BSH96" s="136"/>
      <c r="BSI96" s="136"/>
      <c r="BSJ96" s="136"/>
      <c r="BSK96" s="136"/>
      <c r="BSL96" s="136"/>
      <c r="BSM96" s="136"/>
      <c r="BSN96" s="136"/>
      <c r="BSO96" s="136"/>
      <c r="BSP96" s="136"/>
      <c r="BSQ96" s="136"/>
      <c r="BSR96" s="136"/>
      <c r="BSS96" s="136"/>
      <c r="BST96" s="136"/>
      <c r="BSU96" s="136"/>
      <c r="BSV96" s="136"/>
      <c r="BSW96" s="136"/>
      <c r="BSX96" s="136"/>
      <c r="BSY96" s="136"/>
      <c r="BSZ96" s="136"/>
      <c r="BTA96" s="136"/>
      <c r="BTB96" s="136"/>
      <c r="BTC96" s="136"/>
      <c r="BTD96" s="136"/>
      <c r="BTE96" s="136"/>
      <c r="BTF96" s="136"/>
      <c r="BTG96" s="136"/>
      <c r="BTH96" s="136"/>
      <c r="BTI96" s="136"/>
      <c r="BTJ96" s="136"/>
      <c r="BTK96" s="136"/>
      <c r="BTL96" s="136"/>
      <c r="BTM96" s="136"/>
      <c r="BTN96" s="136"/>
      <c r="BTO96" s="136"/>
      <c r="BTP96" s="136"/>
      <c r="BTQ96" s="136"/>
      <c r="BTR96" s="136"/>
      <c r="BTS96" s="136"/>
      <c r="BTT96" s="136"/>
      <c r="BTU96" s="136"/>
      <c r="BTV96" s="136"/>
      <c r="BTW96" s="136"/>
      <c r="BTX96" s="136"/>
      <c r="BTY96" s="136"/>
      <c r="BTZ96" s="136"/>
      <c r="BUA96" s="136"/>
      <c r="BUB96" s="136"/>
      <c r="BUC96" s="136"/>
      <c r="BUD96" s="136"/>
      <c r="BUE96" s="136"/>
      <c r="BUF96" s="136"/>
      <c r="BUG96" s="136"/>
      <c r="BUH96" s="136"/>
      <c r="BUI96" s="136"/>
      <c r="BUJ96" s="136"/>
      <c r="BUK96" s="136"/>
      <c r="BUL96" s="136"/>
      <c r="BUM96" s="136"/>
      <c r="BUN96" s="136"/>
      <c r="BUO96" s="136"/>
      <c r="BUP96" s="136"/>
      <c r="BUQ96" s="136"/>
      <c r="BUR96" s="136"/>
      <c r="BUS96" s="136"/>
      <c r="BUT96" s="136"/>
      <c r="BUU96" s="136"/>
      <c r="BUV96" s="136"/>
      <c r="BUW96" s="136"/>
      <c r="BUX96" s="136"/>
      <c r="BUY96" s="136"/>
      <c r="BUZ96" s="136"/>
      <c r="BVA96" s="136"/>
      <c r="BVB96" s="136"/>
      <c r="BVC96" s="136"/>
      <c r="BVD96" s="136"/>
      <c r="BVE96" s="136"/>
      <c r="BVF96" s="136"/>
      <c r="BVG96" s="136"/>
      <c r="BVH96" s="136"/>
      <c r="BVI96" s="136"/>
      <c r="BVJ96" s="136"/>
      <c r="BVK96" s="136"/>
      <c r="BVL96" s="136"/>
      <c r="BVM96" s="136"/>
      <c r="BVN96" s="136"/>
      <c r="BVO96" s="136"/>
      <c r="BVP96" s="136"/>
      <c r="BVQ96" s="136"/>
      <c r="BVR96" s="136"/>
      <c r="BVS96" s="136"/>
      <c r="BVT96" s="136"/>
      <c r="BVU96" s="136"/>
      <c r="BVV96" s="136"/>
      <c r="BVW96" s="136"/>
      <c r="BVX96" s="136"/>
      <c r="BVY96" s="136"/>
      <c r="BVZ96" s="136"/>
      <c r="BWA96" s="136"/>
      <c r="BWB96" s="136"/>
      <c r="BWC96" s="136"/>
      <c r="BWD96" s="136"/>
      <c r="BWE96" s="136"/>
      <c r="BWF96" s="136"/>
      <c r="BWG96" s="136"/>
      <c r="BWH96" s="136"/>
      <c r="BWI96" s="136"/>
      <c r="BWJ96" s="136"/>
      <c r="BWK96" s="136"/>
      <c r="BWL96" s="136"/>
      <c r="BWM96" s="136"/>
      <c r="BWN96" s="136"/>
      <c r="BWO96" s="136"/>
      <c r="BWP96" s="136"/>
      <c r="BWQ96" s="136"/>
      <c r="BWR96" s="136"/>
      <c r="BWS96" s="136"/>
      <c r="BWT96" s="136"/>
      <c r="BWU96" s="136"/>
      <c r="BWV96" s="136"/>
      <c r="BWW96" s="136"/>
      <c r="BWX96" s="136"/>
      <c r="BWY96" s="136"/>
      <c r="BWZ96" s="136"/>
      <c r="BXA96" s="136"/>
      <c r="BXB96" s="136"/>
      <c r="BXC96" s="136"/>
      <c r="BXD96" s="136"/>
      <c r="BXE96" s="136"/>
      <c r="BXF96" s="136"/>
      <c r="BXG96" s="136"/>
      <c r="BXH96" s="136"/>
      <c r="BXI96" s="136"/>
      <c r="BXJ96" s="136"/>
      <c r="BXK96" s="136"/>
      <c r="BXL96" s="136"/>
      <c r="BXM96" s="136"/>
      <c r="BXN96" s="136"/>
      <c r="BXO96" s="136"/>
      <c r="BXP96" s="136"/>
      <c r="BXQ96" s="136"/>
      <c r="BXR96" s="136"/>
      <c r="BXS96" s="136"/>
      <c r="BXT96" s="136"/>
      <c r="BXU96" s="136"/>
      <c r="BXV96" s="136"/>
      <c r="BXW96" s="136"/>
      <c r="BXX96" s="136"/>
      <c r="BXY96" s="136"/>
      <c r="BXZ96" s="136"/>
      <c r="BYA96" s="136"/>
      <c r="BYB96" s="136"/>
      <c r="BYC96" s="136"/>
      <c r="BYD96" s="136"/>
      <c r="BYE96" s="136"/>
      <c r="BYF96" s="136"/>
      <c r="BYG96" s="136"/>
      <c r="BYH96" s="136"/>
      <c r="BYI96" s="136"/>
      <c r="BYJ96" s="136"/>
      <c r="BYK96" s="136"/>
      <c r="BYL96" s="136"/>
      <c r="BYM96" s="136"/>
      <c r="BYN96" s="136"/>
      <c r="BYO96" s="136"/>
      <c r="BYP96" s="136"/>
      <c r="BYQ96" s="136"/>
      <c r="BYR96" s="136"/>
      <c r="BYS96" s="136"/>
      <c r="BYT96" s="136"/>
      <c r="BYU96" s="136"/>
      <c r="BYV96" s="136"/>
      <c r="BYW96" s="136"/>
      <c r="BYX96" s="136"/>
      <c r="BYY96" s="136"/>
      <c r="BYZ96" s="136"/>
      <c r="BZA96" s="136"/>
      <c r="BZB96" s="136"/>
      <c r="BZC96" s="136"/>
      <c r="BZD96" s="136"/>
      <c r="BZE96" s="136"/>
      <c r="BZF96" s="136"/>
      <c r="BZG96" s="136"/>
      <c r="BZH96" s="136"/>
      <c r="BZI96" s="136"/>
      <c r="BZJ96" s="136"/>
      <c r="BZK96" s="136"/>
      <c r="BZL96" s="136"/>
      <c r="BZM96" s="136"/>
      <c r="BZN96" s="136"/>
      <c r="BZO96" s="136"/>
      <c r="BZP96" s="136"/>
      <c r="BZQ96" s="136"/>
      <c r="BZR96" s="136"/>
      <c r="BZS96" s="136"/>
      <c r="BZT96" s="136"/>
      <c r="BZU96" s="136"/>
      <c r="BZV96" s="136"/>
      <c r="BZW96" s="136"/>
      <c r="BZX96" s="136"/>
      <c r="BZY96" s="136"/>
      <c r="BZZ96" s="136"/>
      <c r="CAA96" s="136"/>
      <c r="CAB96" s="136"/>
      <c r="CAC96" s="136"/>
      <c r="CAD96" s="136"/>
      <c r="CAE96" s="136"/>
      <c r="CAF96" s="136"/>
      <c r="CAG96" s="136"/>
      <c r="CAH96" s="136"/>
      <c r="CAI96" s="136"/>
      <c r="CAJ96" s="136"/>
      <c r="CAK96" s="136"/>
      <c r="CAL96" s="136"/>
      <c r="CAM96" s="136"/>
      <c r="CAN96" s="136"/>
      <c r="CAO96" s="136"/>
      <c r="CAP96" s="136"/>
      <c r="CAQ96" s="136"/>
      <c r="CAR96" s="136"/>
      <c r="CAS96" s="136"/>
      <c r="CAT96" s="136"/>
      <c r="CAU96" s="136"/>
      <c r="CAV96" s="136"/>
      <c r="CAW96" s="136"/>
      <c r="CAX96" s="136"/>
      <c r="CAY96" s="136"/>
      <c r="CAZ96" s="136"/>
      <c r="CBA96" s="136"/>
      <c r="CBB96" s="136"/>
      <c r="CBC96" s="136"/>
      <c r="CBD96" s="136"/>
      <c r="CBE96" s="136"/>
      <c r="CBF96" s="136"/>
      <c r="CBG96" s="136"/>
      <c r="CBH96" s="136"/>
      <c r="CBI96" s="136"/>
      <c r="CBJ96" s="136"/>
      <c r="CBK96" s="136"/>
      <c r="CBL96" s="136"/>
      <c r="CBM96" s="136"/>
      <c r="CBN96" s="136"/>
      <c r="CBO96" s="136"/>
      <c r="CBP96" s="136"/>
      <c r="CBQ96" s="136"/>
      <c r="CBR96" s="136"/>
      <c r="CBS96" s="136"/>
      <c r="CBT96" s="136"/>
      <c r="CBU96" s="136"/>
      <c r="CBV96" s="136"/>
      <c r="CBW96" s="136"/>
      <c r="CBX96" s="136"/>
      <c r="CBY96" s="136"/>
      <c r="CBZ96" s="136"/>
      <c r="CCA96" s="136"/>
      <c r="CCB96" s="136"/>
      <c r="CCC96" s="136"/>
      <c r="CCD96" s="136"/>
      <c r="CCE96" s="136"/>
      <c r="CCF96" s="136"/>
      <c r="CCG96" s="136"/>
      <c r="CCH96" s="136"/>
      <c r="CCI96" s="136"/>
      <c r="CCJ96" s="136"/>
      <c r="CCK96" s="136"/>
      <c r="CCL96" s="136"/>
      <c r="CCM96" s="136"/>
      <c r="CCN96" s="136"/>
      <c r="CCO96" s="136"/>
      <c r="CCP96" s="136"/>
      <c r="CCQ96" s="136"/>
      <c r="CCR96" s="136"/>
      <c r="CCS96" s="136"/>
      <c r="CCT96" s="136"/>
      <c r="CCU96" s="136"/>
      <c r="CCV96" s="136"/>
      <c r="CCW96" s="136"/>
      <c r="CCX96" s="136"/>
      <c r="CCY96" s="136"/>
      <c r="CCZ96" s="136"/>
      <c r="CDA96" s="136"/>
      <c r="CDB96" s="136"/>
      <c r="CDC96" s="136"/>
      <c r="CDD96" s="136"/>
      <c r="CDE96" s="136"/>
      <c r="CDF96" s="136"/>
      <c r="CDG96" s="136"/>
      <c r="CDH96" s="136"/>
      <c r="CDI96" s="136"/>
      <c r="CDJ96" s="136"/>
      <c r="CDK96" s="136"/>
      <c r="CDL96" s="136"/>
      <c r="CDM96" s="136"/>
      <c r="CDN96" s="136"/>
      <c r="CDO96" s="136"/>
      <c r="CDP96" s="136"/>
      <c r="CDQ96" s="136"/>
      <c r="CDR96" s="136"/>
      <c r="CDS96" s="136"/>
      <c r="CDT96" s="136"/>
      <c r="CDU96" s="136"/>
      <c r="CDV96" s="136"/>
      <c r="CDW96" s="136"/>
      <c r="CDX96" s="136"/>
      <c r="CDY96" s="136"/>
      <c r="CDZ96" s="136"/>
      <c r="CEA96" s="136"/>
      <c r="CEB96" s="136"/>
      <c r="CEC96" s="136"/>
      <c r="CED96" s="136"/>
      <c r="CEE96" s="136"/>
      <c r="CEF96" s="136"/>
      <c r="CEG96" s="136"/>
      <c r="CEH96" s="136"/>
      <c r="CEI96" s="136"/>
      <c r="CEJ96" s="136"/>
      <c r="CEK96" s="136"/>
      <c r="CEL96" s="136"/>
      <c r="CEM96" s="136"/>
      <c r="CEN96" s="136"/>
      <c r="CEO96" s="136"/>
      <c r="CEP96" s="136"/>
      <c r="CEQ96" s="136"/>
      <c r="CER96" s="136"/>
      <c r="CES96" s="136"/>
      <c r="CET96" s="136"/>
      <c r="CEU96" s="136"/>
      <c r="CEV96" s="136"/>
      <c r="CEW96" s="136"/>
      <c r="CEX96" s="136"/>
      <c r="CEY96" s="136"/>
      <c r="CEZ96" s="136"/>
      <c r="CFA96" s="136"/>
      <c r="CFB96" s="136"/>
      <c r="CFC96" s="136"/>
      <c r="CFD96" s="136"/>
      <c r="CFE96" s="136"/>
      <c r="CFF96" s="136"/>
      <c r="CFG96" s="136"/>
      <c r="CFH96" s="136"/>
      <c r="CFI96" s="136"/>
      <c r="CFJ96" s="136"/>
      <c r="CFK96" s="136"/>
      <c r="CFL96" s="136"/>
      <c r="CFM96" s="136"/>
      <c r="CFN96" s="136"/>
      <c r="CFO96" s="136"/>
      <c r="CFP96" s="136"/>
      <c r="CFQ96" s="136"/>
      <c r="CFR96" s="136"/>
      <c r="CFS96" s="136"/>
      <c r="CFT96" s="136"/>
      <c r="CFU96" s="136"/>
      <c r="CFV96" s="136"/>
      <c r="CFW96" s="136"/>
      <c r="CFX96" s="136"/>
      <c r="CFY96" s="136"/>
      <c r="CFZ96" s="136"/>
      <c r="CGA96" s="136"/>
      <c r="CGB96" s="136"/>
      <c r="CGC96" s="136"/>
      <c r="CGD96" s="136"/>
      <c r="CGE96" s="136"/>
      <c r="CGF96" s="136"/>
      <c r="CGG96" s="136"/>
      <c r="CGH96" s="136"/>
      <c r="CGI96" s="136"/>
      <c r="CGJ96" s="136"/>
      <c r="CGK96" s="136"/>
      <c r="CGL96" s="136"/>
      <c r="CGM96" s="136"/>
      <c r="CGN96" s="136"/>
      <c r="CGO96" s="136"/>
      <c r="CGP96" s="136"/>
      <c r="CGQ96" s="136"/>
      <c r="CGR96" s="136"/>
      <c r="CGS96" s="136"/>
      <c r="CGT96" s="136"/>
      <c r="CGU96" s="136"/>
      <c r="CGV96" s="136"/>
      <c r="CGW96" s="136"/>
      <c r="CGX96" s="136"/>
      <c r="CGY96" s="136"/>
      <c r="CGZ96" s="136"/>
      <c r="CHA96" s="136"/>
      <c r="CHB96" s="136"/>
      <c r="CHC96" s="136"/>
      <c r="CHD96" s="136"/>
      <c r="CHE96" s="136"/>
      <c r="CHF96" s="136"/>
      <c r="CHG96" s="136"/>
      <c r="CHH96" s="136"/>
      <c r="CHI96" s="136"/>
      <c r="CHJ96" s="136"/>
      <c r="CHK96" s="136"/>
      <c r="CHL96" s="136"/>
      <c r="CHM96" s="136"/>
      <c r="CHN96" s="136"/>
      <c r="CHO96" s="136"/>
      <c r="CHP96" s="136"/>
      <c r="CHQ96" s="136"/>
      <c r="CHR96" s="136"/>
      <c r="CHS96" s="136"/>
      <c r="CHT96" s="136"/>
      <c r="CHU96" s="136"/>
      <c r="CHV96" s="136"/>
      <c r="CHW96" s="136"/>
      <c r="CHX96" s="136"/>
      <c r="CHY96" s="136"/>
      <c r="CHZ96" s="136"/>
      <c r="CIA96" s="136"/>
      <c r="CIB96" s="136"/>
      <c r="CIC96" s="136"/>
      <c r="CID96" s="136"/>
      <c r="CIE96" s="136"/>
      <c r="CIF96" s="136"/>
      <c r="CIG96" s="136"/>
      <c r="CIH96" s="136"/>
      <c r="CII96" s="136"/>
      <c r="CIJ96" s="136"/>
      <c r="CIK96" s="136"/>
      <c r="CIL96" s="136"/>
      <c r="CIM96" s="136"/>
      <c r="CIN96" s="136"/>
      <c r="CIO96" s="136"/>
      <c r="CIP96" s="136"/>
      <c r="CIQ96" s="136"/>
      <c r="CIR96" s="136"/>
      <c r="CIS96" s="136"/>
      <c r="CIT96" s="136"/>
      <c r="CIU96" s="136"/>
      <c r="CIV96" s="136"/>
      <c r="CIW96" s="136"/>
      <c r="CIX96" s="136"/>
      <c r="CIY96" s="136"/>
      <c r="CIZ96" s="136"/>
      <c r="CJA96" s="136"/>
      <c r="CJB96" s="136"/>
      <c r="CJC96" s="136"/>
      <c r="CJD96" s="136"/>
      <c r="CJE96" s="136"/>
      <c r="CJF96" s="136"/>
      <c r="CJG96" s="136"/>
      <c r="CJH96" s="136"/>
      <c r="CJI96" s="136"/>
      <c r="CJJ96" s="136"/>
      <c r="CJK96" s="136"/>
      <c r="CJL96" s="136"/>
      <c r="CJM96" s="136"/>
      <c r="CJN96" s="136"/>
      <c r="CJO96" s="136"/>
      <c r="CJP96" s="136"/>
      <c r="CJQ96" s="136"/>
      <c r="CJR96" s="136"/>
      <c r="CJS96" s="136"/>
      <c r="CJT96" s="136"/>
      <c r="CJU96" s="136"/>
      <c r="CJV96" s="136"/>
      <c r="CJW96" s="136"/>
      <c r="CJX96" s="136"/>
      <c r="CJY96" s="136"/>
      <c r="CJZ96" s="136"/>
      <c r="CKA96" s="136"/>
      <c r="CKB96" s="136"/>
      <c r="CKC96" s="136"/>
      <c r="CKD96" s="136"/>
      <c r="CKE96" s="136"/>
      <c r="CKF96" s="136"/>
      <c r="CKG96" s="136"/>
      <c r="CKH96" s="136"/>
      <c r="CKI96" s="136"/>
      <c r="CKJ96" s="136"/>
      <c r="CKK96" s="136"/>
      <c r="CKL96" s="136"/>
      <c r="CKM96" s="136"/>
      <c r="CKN96" s="136"/>
      <c r="CKO96" s="136"/>
      <c r="CKP96" s="136"/>
      <c r="CKQ96" s="136"/>
      <c r="CKR96" s="136"/>
      <c r="CKS96" s="136"/>
      <c r="CKT96" s="136"/>
      <c r="CKU96" s="136"/>
      <c r="CKV96" s="136"/>
      <c r="CKW96" s="136"/>
      <c r="CKX96" s="136"/>
      <c r="CKY96" s="136"/>
      <c r="CKZ96" s="136"/>
      <c r="CLA96" s="136"/>
      <c r="CLB96" s="136"/>
      <c r="CLC96" s="136"/>
      <c r="CLD96" s="136"/>
      <c r="CLE96" s="136"/>
      <c r="CLF96" s="136"/>
      <c r="CLG96" s="136"/>
      <c r="CLH96" s="136"/>
      <c r="CLI96" s="136"/>
      <c r="CLJ96" s="136"/>
      <c r="CLK96" s="136"/>
      <c r="CLL96" s="136"/>
      <c r="CLM96" s="136"/>
      <c r="CLN96" s="136"/>
      <c r="CLO96" s="136"/>
      <c r="CLP96" s="136"/>
      <c r="CLQ96" s="136"/>
      <c r="CLR96" s="136"/>
      <c r="CLS96" s="136"/>
      <c r="CLT96" s="136"/>
      <c r="CLU96" s="136"/>
      <c r="CLV96" s="136"/>
      <c r="CLW96" s="136"/>
      <c r="CLX96" s="136"/>
      <c r="CLY96" s="136"/>
      <c r="CLZ96" s="136"/>
      <c r="CMA96" s="136"/>
      <c r="CMB96" s="136"/>
      <c r="CMC96" s="136"/>
      <c r="CMD96" s="136"/>
      <c r="CME96" s="136"/>
      <c r="CMF96" s="136"/>
      <c r="CMG96" s="136"/>
      <c r="CMH96" s="136"/>
      <c r="CMI96" s="136"/>
      <c r="CMJ96" s="136"/>
      <c r="CMK96" s="136"/>
      <c r="CML96" s="136"/>
      <c r="CMM96" s="136"/>
      <c r="CMN96" s="136"/>
      <c r="CMO96" s="136"/>
      <c r="CMP96" s="136"/>
      <c r="CMQ96" s="136"/>
      <c r="CMR96" s="136"/>
      <c r="CMS96" s="136"/>
      <c r="CMT96" s="136"/>
      <c r="CMU96" s="136"/>
      <c r="CMV96" s="136"/>
      <c r="CMW96" s="136"/>
      <c r="CMX96" s="136"/>
      <c r="CMY96" s="136"/>
      <c r="CMZ96" s="136"/>
      <c r="CNA96" s="136"/>
      <c r="CNB96" s="136"/>
      <c r="CNC96" s="136"/>
      <c r="CND96" s="136"/>
      <c r="CNE96" s="136"/>
      <c r="CNF96" s="136"/>
      <c r="CNG96" s="136"/>
      <c r="CNH96" s="136"/>
      <c r="CNI96" s="136"/>
      <c r="CNJ96" s="136"/>
      <c r="CNK96" s="136"/>
      <c r="CNL96" s="136"/>
      <c r="CNM96" s="136"/>
      <c r="CNN96" s="136"/>
      <c r="CNO96" s="136"/>
      <c r="CNP96" s="136"/>
      <c r="CNQ96" s="136"/>
      <c r="CNR96" s="136"/>
      <c r="CNS96" s="136"/>
      <c r="CNT96" s="136"/>
      <c r="CNU96" s="136"/>
      <c r="CNV96" s="136"/>
      <c r="CNW96" s="136"/>
    </row>
    <row r="97" spans="1:2415" s="117" customFormat="1" x14ac:dyDescent="0.25">
      <c r="A97" s="192" t="s">
        <v>237</v>
      </c>
      <c r="B97" s="185">
        <v>2</v>
      </c>
      <c r="C97" s="152" t="s">
        <v>90</v>
      </c>
      <c r="D97" s="150">
        <f>IFERROR(VLOOKUP(CONCATENATE(H97,"_",C97),Pontok!$A$2:$E$217,5,FALSE),"N/A")</f>
        <v>2</v>
      </c>
      <c r="E97" s="253" t="s">
        <v>496</v>
      </c>
      <c r="F97" s="254" t="s">
        <v>441</v>
      </c>
      <c r="G97" s="237"/>
      <c r="H97" s="239" t="s">
        <v>338</v>
      </c>
      <c r="I97" s="239"/>
      <c r="J97" s="239"/>
      <c r="K97" s="239"/>
      <c r="L97" s="129"/>
      <c r="M97" s="129"/>
      <c r="N97" s="129"/>
      <c r="EG97" s="136"/>
      <c r="EH97" s="136"/>
      <c r="EI97" s="136"/>
      <c r="EJ97" s="136"/>
      <c r="EK97" s="136"/>
      <c r="EL97" s="136"/>
      <c r="EM97" s="136"/>
      <c r="EN97" s="136"/>
      <c r="EO97" s="136"/>
      <c r="EP97" s="136"/>
      <c r="EQ97" s="136"/>
      <c r="ER97" s="136"/>
      <c r="ES97" s="136"/>
      <c r="ET97" s="136"/>
      <c r="EU97" s="136"/>
      <c r="EV97" s="136"/>
      <c r="EW97" s="136"/>
      <c r="EX97" s="136"/>
      <c r="EY97" s="136"/>
      <c r="EZ97" s="136"/>
      <c r="FA97" s="136"/>
      <c r="FB97" s="136"/>
      <c r="FC97" s="136"/>
      <c r="FD97" s="136"/>
      <c r="FE97" s="136"/>
      <c r="FF97" s="136"/>
      <c r="FG97" s="136"/>
      <c r="FH97" s="136"/>
      <c r="FI97" s="136"/>
      <c r="FJ97" s="136"/>
      <c r="FK97" s="136"/>
      <c r="FL97" s="136"/>
      <c r="FM97" s="136"/>
      <c r="FN97" s="136"/>
      <c r="FO97" s="136"/>
      <c r="FP97" s="136"/>
      <c r="FQ97" s="136"/>
      <c r="FR97" s="136"/>
      <c r="FS97" s="136"/>
      <c r="FT97" s="136"/>
      <c r="FU97" s="136"/>
      <c r="FV97" s="136"/>
      <c r="FW97" s="136"/>
      <c r="FX97" s="136"/>
      <c r="FY97" s="136"/>
      <c r="FZ97" s="136"/>
      <c r="GA97" s="136"/>
      <c r="GB97" s="136"/>
      <c r="GC97" s="136"/>
      <c r="GD97" s="136"/>
      <c r="GE97" s="136"/>
      <c r="GF97" s="136"/>
      <c r="GG97" s="136"/>
      <c r="GH97" s="136"/>
      <c r="GI97" s="136"/>
      <c r="GJ97" s="136"/>
      <c r="GK97" s="136"/>
      <c r="GL97" s="136"/>
      <c r="GM97" s="136"/>
      <c r="GN97" s="136"/>
      <c r="GO97" s="136"/>
      <c r="GP97" s="136"/>
      <c r="GQ97" s="136"/>
      <c r="GR97" s="136"/>
      <c r="GS97" s="136"/>
      <c r="GT97" s="136"/>
      <c r="GU97" s="136"/>
      <c r="GV97" s="136"/>
      <c r="GW97" s="136"/>
      <c r="GX97" s="136"/>
      <c r="GY97" s="136"/>
      <c r="GZ97" s="136"/>
      <c r="HA97" s="136"/>
      <c r="HB97" s="136"/>
      <c r="HC97" s="136"/>
      <c r="HD97" s="136"/>
      <c r="HE97" s="136"/>
      <c r="HF97" s="136"/>
      <c r="HG97" s="136"/>
      <c r="HH97" s="136"/>
      <c r="HI97" s="136"/>
      <c r="HJ97" s="136"/>
      <c r="HK97" s="136"/>
      <c r="HL97" s="136"/>
      <c r="HM97" s="136"/>
      <c r="HN97" s="136"/>
      <c r="HO97" s="136"/>
      <c r="HP97" s="136"/>
      <c r="HQ97" s="136"/>
      <c r="HR97" s="136"/>
      <c r="HS97" s="136"/>
      <c r="HT97" s="136"/>
      <c r="HU97" s="136"/>
      <c r="HV97" s="136"/>
      <c r="HW97" s="136"/>
      <c r="HX97" s="136"/>
      <c r="HY97" s="136"/>
      <c r="HZ97" s="136"/>
      <c r="IA97" s="136"/>
      <c r="IB97" s="136"/>
      <c r="IC97" s="136"/>
      <c r="ID97" s="136"/>
      <c r="IE97" s="136"/>
      <c r="IF97" s="136"/>
      <c r="IG97" s="136"/>
      <c r="IH97" s="136"/>
      <c r="II97" s="136"/>
      <c r="IJ97" s="136"/>
      <c r="IK97" s="136"/>
      <c r="IL97" s="136"/>
      <c r="IM97" s="136"/>
      <c r="IN97" s="136"/>
      <c r="IO97" s="136"/>
      <c r="IP97" s="136"/>
      <c r="IQ97" s="136"/>
      <c r="IR97" s="136"/>
      <c r="IS97" s="136"/>
      <c r="IT97" s="136"/>
      <c r="IU97" s="136"/>
      <c r="IV97" s="136"/>
      <c r="IW97" s="136"/>
      <c r="IX97" s="136"/>
      <c r="IY97" s="136"/>
      <c r="IZ97" s="136"/>
      <c r="JA97" s="136"/>
      <c r="JB97" s="136"/>
      <c r="JC97" s="136"/>
      <c r="JD97" s="136"/>
      <c r="JE97" s="136"/>
      <c r="JF97" s="136"/>
      <c r="JG97" s="136"/>
      <c r="JH97" s="136"/>
      <c r="JI97" s="136"/>
      <c r="JJ97" s="136"/>
      <c r="JK97" s="136"/>
      <c r="JL97" s="136"/>
      <c r="JM97" s="136"/>
      <c r="JN97" s="136"/>
      <c r="JO97" s="136"/>
      <c r="JP97" s="136"/>
      <c r="JQ97" s="136"/>
      <c r="JR97" s="136"/>
      <c r="JS97" s="136"/>
      <c r="JT97" s="136"/>
      <c r="JU97" s="136"/>
      <c r="JV97" s="136"/>
      <c r="JW97" s="136"/>
      <c r="JX97" s="136"/>
      <c r="JY97" s="136"/>
      <c r="JZ97" s="136"/>
      <c r="KA97" s="136"/>
      <c r="KB97" s="136"/>
      <c r="KC97" s="136"/>
      <c r="KD97" s="136"/>
      <c r="KE97" s="136"/>
      <c r="KF97" s="136"/>
      <c r="KG97" s="136"/>
      <c r="KH97" s="136"/>
      <c r="KI97" s="136"/>
      <c r="KJ97" s="136"/>
      <c r="KK97" s="136"/>
      <c r="KL97" s="136"/>
      <c r="KM97" s="136"/>
      <c r="KN97" s="136"/>
      <c r="KO97" s="136"/>
      <c r="KP97" s="136"/>
      <c r="KQ97" s="136"/>
      <c r="KR97" s="136"/>
      <c r="KS97" s="136"/>
      <c r="KT97" s="136"/>
      <c r="KU97" s="136"/>
      <c r="KV97" s="136"/>
      <c r="KW97" s="136"/>
      <c r="KX97" s="136"/>
      <c r="KY97" s="136"/>
      <c r="KZ97" s="136"/>
      <c r="LA97" s="136"/>
      <c r="LB97" s="136"/>
      <c r="LC97" s="136"/>
      <c r="LD97" s="136"/>
      <c r="LE97" s="136"/>
      <c r="LF97" s="136"/>
      <c r="LG97" s="136"/>
      <c r="LH97" s="136"/>
      <c r="LI97" s="136"/>
      <c r="LJ97" s="136"/>
      <c r="LK97" s="136"/>
      <c r="LL97" s="136"/>
      <c r="LM97" s="136"/>
      <c r="LN97" s="136"/>
      <c r="LO97" s="136"/>
      <c r="LP97" s="136"/>
      <c r="LQ97" s="136"/>
      <c r="LR97" s="136"/>
      <c r="LS97" s="136"/>
      <c r="LT97" s="136"/>
      <c r="LU97" s="136"/>
      <c r="LV97" s="136"/>
      <c r="LW97" s="136"/>
      <c r="LX97" s="136"/>
      <c r="LY97" s="136"/>
      <c r="LZ97" s="136"/>
      <c r="MA97" s="136"/>
      <c r="MB97" s="136"/>
      <c r="MC97" s="136"/>
      <c r="MD97" s="136"/>
      <c r="ME97" s="136"/>
      <c r="MF97" s="136"/>
      <c r="MG97" s="136"/>
      <c r="MH97" s="136"/>
      <c r="MI97" s="136"/>
      <c r="MJ97" s="136"/>
      <c r="MK97" s="136"/>
      <c r="ML97" s="136"/>
      <c r="MM97" s="136"/>
      <c r="MN97" s="136"/>
      <c r="MO97" s="136"/>
      <c r="MP97" s="136"/>
      <c r="MQ97" s="136"/>
      <c r="MR97" s="136"/>
      <c r="MS97" s="136"/>
      <c r="MT97" s="136"/>
      <c r="MU97" s="136"/>
      <c r="MV97" s="136"/>
      <c r="MW97" s="136"/>
      <c r="MX97" s="136"/>
      <c r="MY97" s="136"/>
      <c r="MZ97" s="136"/>
      <c r="NA97" s="136"/>
      <c r="NB97" s="136"/>
      <c r="NC97" s="136"/>
      <c r="ND97" s="136"/>
      <c r="NE97" s="136"/>
      <c r="NF97" s="136"/>
      <c r="NG97" s="136"/>
      <c r="NH97" s="136"/>
      <c r="NI97" s="136"/>
      <c r="NJ97" s="136"/>
      <c r="NK97" s="136"/>
      <c r="NL97" s="136"/>
      <c r="NM97" s="136"/>
      <c r="NN97" s="136"/>
      <c r="NO97" s="136"/>
      <c r="NP97" s="136"/>
      <c r="NQ97" s="136"/>
      <c r="NR97" s="136"/>
      <c r="NS97" s="136"/>
      <c r="NT97" s="136"/>
      <c r="NU97" s="136"/>
      <c r="NV97" s="136"/>
      <c r="NW97" s="136"/>
      <c r="NX97" s="136"/>
      <c r="NY97" s="136"/>
      <c r="NZ97" s="136"/>
      <c r="OA97" s="136"/>
      <c r="OB97" s="136"/>
      <c r="OC97" s="136"/>
      <c r="OD97" s="136"/>
      <c r="OE97" s="136"/>
      <c r="OF97" s="136"/>
      <c r="OG97" s="136"/>
      <c r="OH97" s="136"/>
      <c r="OI97" s="136"/>
      <c r="OJ97" s="136"/>
      <c r="OK97" s="136"/>
      <c r="OL97" s="136"/>
      <c r="OM97" s="136"/>
      <c r="ON97" s="136"/>
      <c r="OO97" s="136"/>
      <c r="OP97" s="136"/>
      <c r="OQ97" s="136"/>
      <c r="OR97" s="136"/>
      <c r="OS97" s="136"/>
      <c r="OT97" s="136"/>
      <c r="OU97" s="136"/>
      <c r="OV97" s="136"/>
      <c r="OW97" s="136"/>
      <c r="OX97" s="136"/>
      <c r="OY97" s="136"/>
      <c r="OZ97" s="136"/>
      <c r="PA97" s="136"/>
      <c r="PB97" s="136"/>
      <c r="PC97" s="136"/>
      <c r="PD97" s="136"/>
      <c r="PE97" s="136"/>
      <c r="PF97" s="136"/>
      <c r="PG97" s="136"/>
      <c r="PH97" s="136"/>
      <c r="PI97" s="136"/>
      <c r="PJ97" s="136"/>
      <c r="PK97" s="136"/>
      <c r="PL97" s="136"/>
      <c r="PM97" s="136"/>
      <c r="PN97" s="136"/>
      <c r="PO97" s="136"/>
      <c r="PP97" s="136"/>
      <c r="PQ97" s="136"/>
      <c r="PR97" s="136"/>
      <c r="PS97" s="136"/>
      <c r="PT97" s="136"/>
      <c r="PU97" s="136"/>
      <c r="PV97" s="136"/>
      <c r="PW97" s="136"/>
      <c r="PX97" s="136"/>
      <c r="PY97" s="136"/>
      <c r="PZ97" s="136"/>
      <c r="QA97" s="136"/>
      <c r="QB97" s="136"/>
      <c r="QC97" s="136"/>
      <c r="QD97" s="136"/>
      <c r="QE97" s="136"/>
      <c r="QF97" s="136"/>
      <c r="QG97" s="136"/>
      <c r="QH97" s="136"/>
      <c r="QI97" s="136"/>
      <c r="QJ97" s="136"/>
      <c r="QK97" s="136"/>
      <c r="QL97" s="136"/>
      <c r="QM97" s="136"/>
      <c r="QN97" s="136"/>
      <c r="QO97" s="136"/>
      <c r="QP97" s="136"/>
      <c r="QQ97" s="136"/>
      <c r="QR97" s="136"/>
      <c r="QS97" s="136"/>
      <c r="QT97" s="136"/>
      <c r="QU97" s="136"/>
      <c r="QV97" s="136"/>
      <c r="QW97" s="136"/>
      <c r="QX97" s="136"/>
      <c r="QY97" s="136"/>
      <c r="QZ97" s="136"/>
      <c r="RA97" s="136"/>
      <c r="RB97" s="136"/>
      <c r="RC97" s="136"/>
      <c r="RD97" s="136"/>
      <c r="RE97" s="136"/>
      <c r="RF97" s="136"/>
      <c r="RG97" s="136"/>
      <c r="RH97" s="136"/>
      <c r="RI97" s="136"/>
      <c r="RJ97" s="136"/>
      <c r="RK97" s="136"/>
      <c r="RL97" s="136"/>
      <c r="RM97" s="136"/>
      <c r="RN97" s="136"/>
      <c r="RO97" s="136"/>
      <c r="RP97" s="136"/>
      <c r="RQ97" s="136"/>
      <c r="RR97" s="136"/>
      <c r="RS97" s="136"/>
      <c r="RT97" s="136"/>
      <c r="RU97" s="136"/>
      <c r="RV97" s="136"/>
      <c r="RW97" s="136"/>
      <c r="RX97" s="136"/>
      <c r="RY97" s="136"/>
      <c r="RZ97" s="136"/>
      <c r="SA97" s="136"/>
      <c r="SB97" s="136"/>
      <c r="SC97" s="136"/>
      <c r="SD97" s="136"/>
      <c r="SE97" s="136"/>
      <c r="SF97" s="136"/>
      <c r="SG97" s="136"/>
      <c r="SH97" s="136"/>
      <c r="SI97" s="136"/>
      <c r="SJ97" s="136"/>
      <c r="SK97" s="136"/>
      <c r="SL97" s="136"/>
      <c r="SM97" s="136"/>
      <c r="SN97" s="136"/>
      <c r="SO97" s="136"/>
      <c r="SP97" s="136"/>
      <c r="SQ97" s="136"/>
      <c r="SR97" s="136"/>
      <c r="SS97" s="136"/>
      <c r="ST97" s="136"/>
      <c r="SU97" s="136"/>
      <c r="SV97" s="136"/>
      <c r="SW97" s="136"/>
      <c r="SX97" s="136"/>
      <c r="SY97" s="136"/>
      <c r="SZ97" s="136"/>
      <c r="TA97" s="136"/>
      <c r="TB97" s="136"/>
      <c r="TC97" s="136"/>
      <c r="TD97" s="136"/>
      <c r="TE97" s="136"/>
      <c r="TF97" s="136"/>
      <c r="TG97" s="136"/>
      <c r="TH97" s="136"/>
      <c r="TI97" s="136"/>
      <c r="TJ97" s="136"/>
      <c r="TK97" s="136"/>
      <c r="TL97" s="136"/>
      <c r="TM97" s="136"/>
      <c r="TN97" s="136"/>
      <c r="TO97" s="136"/>
      <c r="TP97" s="136"/>
      <c r="TQ97" s="136"/>
      <c r="TR97" s="136"/>
      <c r="TS97" s="136"/>
      <c r="TT97" s="136"/>
      <c r="TU97" s="136"/>
      <c r="TV97" s="136"/>
      <c r="TW97" s="136"/>
      <c r="TX97" s="136"/>
      <c r="TY97" s="136"/>
      <c r="TZ97" s="136"/>
      <c r="UA97" s="136"/>
      <c r="UB97" s="136"/>
      <c r="UC97" s="136"/>
      <c r="UD97" s="136"/>
      <c r="UE97" s="136"/>
      <c r="UF97" s="136"/>
      <c r="UG97" s="136"/>
      <c r="UH97" s="136"/>
      <c r="UI97" s="136"/>
      <c r="UJ97" s="136"/>
      <c r="UK97" s="136"/>
      <c r="UL97" s="136"/>
      <c r="UM97" s="136"/>
      <c r="UN97" s="136"/>
      <c r="UO97" s="136"/>
      <c r="UP97" s="136"/>
      <c r="UQ97" s="136"/>
      <c r="UR97" s="136"/>
      <c r="US97" s="136"/>
      <c r="UT97" s="136"/>
      <c r="UU97" s="136"/>
      <c r="UV97" s="136"/>
      <c r="UW97" s="136"/>
      <c r="UX97" s="136"/>
      <c r="UY97" s="136"/>
      <c r="UZ97" s="136"/>
      <c r="VA97" s="136"/>
      <c r="VB97" s="136"/>
      <c r="VC97" s="136"/>
      <c r="VD97" s="136"/>
      <c r="VE97" s="136"/>
      <c r="VF97" s="136"/>
      <c r="VG97" s="136"/>
      <c r="VH97" s="136"/>
      <c r="VI97" s="136"/>
      <c r="VJ97" s="136"/>
      <c r="VK97" s="136"/>
      <c r="VL97" s="136"/>
      <c r="VM97" s="136"/>
      <c r="VN97" s="136"/>
      <c r="VO97" s="136"/>
      <c r="VP97" s="136"/>
      <c r="VQ97" s="136"/>
      <c r="VR97" s="136"/>
      <c r="VS97" s="136"/>
      <c r="VT97" s="136"/>
      <c r="VU97" s="136"/>
      <c r="VV97" s="136"/>
      <c r="VW97" s="136"/>
      <c r="VX97" s="136"/>
      <c r="VY97" s="136"/>
      <c r="VZ97" s="136"/>
      <c r="WA97" s="136"/>
      <c r="WB97" s="136"/>
      <c r="WC97" s="136"/>
      <c r="WD97" s="136"/>
      <c r="WE97" s="136"/>
      <c r="WF97" s="136"/>
      <c r="WG97" s="136"/>
      <c r="WH97" s="136"/>
      <c r="WI97" s="136"/>
      <c r="WJ97" s="136"/>
      <c r="WK97" s="136"/>
      <c r="WL97" s="136"/>
      <c r="WM97" s="136"/>
      <c r="WN97" s="136"/>
      <c r="WO97" s="136"/>
      <c r="WP97" s="136"/>
      <c r="WQ97" s="136"/>
      <c r="WR97" s="136"/>
      <c r="WS97" s="136"/>
      <c r="WT97" s="136"/>
      <c r="WU97" s="136"/>
      <c r="WV97" s="136"/>
      <c r="WW97" s="136"/>
      <c r="WX97" s="136"/>
      <c r="WY97" s="136"/>
      <c r="WZ97" s="136"/>
      <c r="XA97" s="136"/>
      <c r="XB97" s="136"/>
      <c r="XC97" s="136"/>
      <c r="XD97" s="136"/>
      <c r="XE97" s="136"/>
      <c r="XF97" s="136"/>
      <c r="XG97" s="136"/>
      <c r="XH97" s="136"/>
      <c r="XI97" s="136"/>
      <c r="XJ97" s="136"/>
      <c r="XK97" s="136"/>
      <c r="XL97" s="136"/>
      <c r="XM97" s="136"/>
      <c r="XN97" s="136"/>
      <c r="XO97" s="136"/>
      <c r="XP97" s="136"/>
      <c r="XQ97" s="136"/>
      <c r="XR97" s="136"/>
      <c r="XS97" s="136"/>
      <c r="XT97" s="136"/>
      <c r="XU97" s="136"/>
      <c r="XV97" s="136"/>
      <c r="XW97" s="136"/>
      <c r="XX97" s="136"/>
      <c r="XY97" s="136"/>
      <c r="XZ97" s="136"/>
      <c r="YA97" s="136"/>
      <c r="YB97" s="136"/>
      <c r="YC97" s="136"/>
      <c r="YD97" s="136"/>
      <c r="YE97" s="136"/>
      <c r="YF97" s="136"/>
      <c r="YG97" s="136"/>
      <c r="YH97" s="136"/>
      <c r="YI97" s="136"/>
      <c r="YJ97" s="136"/>
      <c r="YK97" s="136"/>
      <c r="YL97" s="136"/>
      <c r="YM97" s="136"/>
      <c r="YN97" s="136"/>
      <c r="YO97" s="136"/>
      <c r="YP97" s="136"/>
      <c r="YQ97" s="136"/>
      <c r="YR97" s="136"/>
      <c r="YS97" s="136"/>
      <c r="YT97" s="136"/>
      <c r="YU97" s="136"/>
      <c r="YV97" s="136"/>
      <c r="YW97" s="136"/>
      <c r="YX97" s="136"/>
      <c r="YY97" s="136"/>
      <c r="YZ97" s="136"/>
      <c r="ZA97" s="136"/>
      <c r="ZB97" s="136"/>
      <c r="ZC97" s="136"/>
      <c r="ZD97" s="136"/>
      <c r="ZE97" s="136"/>
      <c r="ZF97" s="136"/>
      <c r="ZG97" s="136"/>
      <c r="ZH97" s="136"/>
      <c r="ZI97" s="136"/>
      <c r="ZJ97" s="136"/>
      <c r="ZK97" s="136"/>
      <c r="ZL97" s="136"/>
      <c r="ZM97" s="136"/>
      <c r="ZN97" s="136"/>
      <c r="ZO97" s="136"/>
      <c r="ZP97" s="136"/>
      <c r="ZQ97" s="136"/>
      <c r="ZR97" s="136"/>
      <c r="ZS97" s="136"/>
      <c r="ZT97" s="136"/>
      <c r="ZU97" s="136"/>
      <c r="ZV97" s="136"/>
      <c r="ZW97" s="136"/>
      <c r="ZX97" s="136"/>
      <c r="ZY97" s="136"/>
      <c r="ZZ97" s="136"/>
      <c r="AAA97" s="136"/>
      <c r="AAB97" s="136"/>
      <c r="AAC97" s="136"/>
      <c r="AAD97" s="136"/>
      <c r="AAE97" s="136"/>
      <c r="AAF97" s="136"/>
      <c r="AAG97" s="136"/>
      <c r="AAH97" s="136"/>
      <c r="AAI97" s="136"/>
      <c r="AAJ97" s="136"/>
      <c r="AAK97" s="136"/>
      <c r="AAL97" s="136"/>
      <c r="AAM97" s="136"/>
      <c r="AAN97" s="136"/>
      <c r="AAO97" s="136"/>
      <c r="AAP97" s="136"/>
      <c r="AAQ97" s="136"/>
      <c r="AAR97" s="136"/>
      <c r="AAS97" s="136"/>
      <c r="AAT97" s="136"/>
      <c r="AAU97" s="136"/>
      <c r="AAV97" s="136"/>
      <c r="AAW97" s="136"/>
      <c r="AAX97" s="136"/>
      <c r="AAY97" s="136"/>
      <c r="AAZ97" s="136"/>
      <c r="ABA97" s="136"/>
      <c r="ABB97" s="136"/>
      <c r="ABC97" s="136"/>
      <c r="ABD97" s="136"/>
      <c r="ABE97" s="136"/>
      <c r="ABF97" s="136"/>
      <c r="ABG97" s="136"/>
      <c r="ABH97" s="136"/>
      <c r="ABI97" s="136"/>
      <c r="ABJ97" s="136"/>
      <c r="ABK97" s="136"/>
      <c r="ABL97" s="136"/>
      <c r="ABM97" s="136"/>
      <c r="ABN97" s="136"/>
      <c r="ABO97" s="136"/>
      <c r="ABP97" s="136"/>
      <c r="ABQ97" s="136"/>
      <c r="ABR97" s="136"/>
      <c r="ABS97" s="136"/>
      <c r="ABT97" s="136"/>
      <c r="ABU97" s="136"/>
      <c r="ABV97" s="136"/>
      <c r="ABW97" s="136"/>
      <c r="ABX97" s="136"/>
      <c r="ABY97" s="136"/>
      <c r="ABZ97" s="136"/>
      <c r="ACA97" s="136"/>
      <c r="ACB97" s="136"/>
      <c r="ACC97" s="136"/>
      <c r="ACD97" s="136"/>
      <c r="ACE97" s="136"/>
      <c r="ACF97" s="136"/>
      <c r="ACG97" s="136"/>
      <c r="ACH97" s="136"/>
      <c r="ACI97" s="136"/>
      <c r="ACJ97" s="136"/>
      <c r="ACK97" s="136"/>
      <c r="ACL97" s="136"/>
      <c r="ACM97" s="136"/>
      <c r="ACN97" s="136"/>
      <c r="ACO97" s="136"/>
      <c r="ACP97" s="136"/>
      <c r="ACQ97" s="136"/>
      <c r="ACR97" s="136"/>
      <c r="ACS97" s="136"/>
      <c r="ACT97" s="136"/>
      <c r="ACU97" s="136"/>
      <c r="ACV97" s="136"/>
      <c r="ACW97" s="136"/>
      <c r="ACX97" s="136"/>
      <c r="ACY97" s="136"/>
      <c r="ACZ97" s="136"/>
      <c r="ADA97" s="136"/>
      <c r="ADB97" s="136"/>
      <c r="ADC97" s="136"/>
      <c r="ADD97" s="136"/>
      <c r="ADE97" s="136"/>
      <c r="ADF97" s="136"/>
      <c r="ADG97" s="136"/>
      <c r="ADH97" s="136"/>
      <c r="ADI97" s="136"/>
      <c r="ADJ97" s="136"/>
      <c r="ADK97" s="136"/>
      <c r="ADL97" s="136"/>
      <c r="ADM97" s="136"/>
      <c r="ADN97" s="136"/>
      <c r="ADO97" s="136"/>
      <c r="ADP97" s="136"/>
      <c r="ADQ97" s="136"/>
      <c r="ADR97" s="136"/>
      <c r="ADS97" s="136"/>
      <c r="ADT97" s="136"/>
      <c r="ADU97" s="136"/>
      <c r="ADV97" s="136"/>
      <c r="ADW97" s="136"/>
      <c r="ADX97" s="136"/>
      <c r="ADY97" s="136"/>
      <c r="ADZ97" s="136"/>
      <c r="AEA97" s="136"/>
      <c r="AEB97" s="136"/>
      <c r="AEC97" s="136"/>
      <c r="AED97" s="136"/>
      <c r="AEE97" s="136"/>
      <c r="AEF97" s="136"/>
      <c r="AEG97" s="136"/>
      <c r="AEH97" s="136"/>
      <c r="AEI97" s="136"/>
      <c r="AEJ97" s="136"/>
      <c r="AEK97" s="136"/>
      <c r="AEL97" s="136"/>
      <c r="AEM97" s="136"/>
      <c r="AEN97" s="136"/>
      <c r="AEO97" s="136"/>
      <c r="AEP97" s="136"/>
      <c r="AEQ97" s="136"/>
      <c r="AER97" s="136"/>
      <c r="AES97" s="136"/>
      <c r="AET97" s="136"/>
      <c r="AEU97" s="136"/>
      <c r="AEV97" s="136"/>
      <c r="AEW97" s="136"/>
      <c r="AEX97" s="136"/>
      <c r="AEY97" s="136"/>
      <c r="AEZ97" s="136"/>
      <c r="AFA97" s="136"/>
      <c r="AFB97" s="136"/>
      <c r="AFC97" s="136"/>
      <c r="AFD97" s="136"/>
      <c r="AFE97" s="136"/>
      <c r="AFF97" s="136"/>
      <c r="AFG97" s="136"/>
      <c r="AFH97" s="136"/>
      <c r="AFI97" s="136"/>
      <c r="AFJ97" s="136"/>
      <c r="AFK97" s="136"/>
      <c r="AFL97" s="136"/>
      <c r="AFM97" s="136"/>
      <c r="AFN97" s="136"/>
      <c r="AFO97" s="136"/>
      <c r="AFP97" s="136"/>
      <c r="AFQ97" s="136"/>
      <c r="AFR97" s="136"/>
      <c r="AFS97" s="136"/>
      <c r="AFT97" s="136"/>
      <c r="AFU97" s="136"/>
      <c r="AFV97" s="136"/>
      <c r="AFW97" s="136"/>
      <c r="AFX97" s="136"/>
      <c r="AFY97" s="136"/>
      <c r="AFZ97" s="136"/>
      <c r="AGA97" s="136"/>
      <c r="AGB97" s="136"/>
      <c r="AGC97" s="136"/>
      <c r="AGD97" s="136"/>
      <c r="AGE97" s="136"/>
      <c r="AGF97" s="136"/>
      <c r="AGG97" s="136"/>
      <c r="AGH97" s="136"/>
      <c r="AGI97" s="136"/>
      <c r="AGJ97" s="136"/>
      <c r="AGK97" s="136"/>
      <c r="AGL97" s="136"/>
      <c r="AGM97" s="136"/>
      <c r="AGN97" s="136"/>
      <c r="AGO97" s="136"/>
      <c r="AGP97" s="136"/>
      <c r="AGQ97" s="136"/>
      <c r="AGR97" s="136"/>
      <c r="AGS97" s="136"/>
      <c r="AGT97" s="136"/>
      <c r="AGU97" s="136"/>
      <c r="AGV97" s="136"/>
      <c r="AGW97" s="136"/>
      <c r="AGX97" s="136"/>
      <c r="AGY97" s="136"/>
      <c r="AGZ97" s="136"/>
      <c r="AHA97" s="136"/>
      <c r="AHB97" s="136"/>
      <c r="AHC97" s="136"/>
      <c r="AHD97" s="136"/>
      <c r="AHE97" s="136"/>
      <c r="AHF97" s="136"/>
      <c r="AHG97" s="136"/>
      <c r="AHH97" s="136"/>
      <c r="AHI97" s="136"/>
      <c r="AHJ97" s="136"/>
      <c r="AHK97" s="136"/>
      <c r="AHL97" s="136"/>
      <c r="AHM97" s="136"/>
      <c r="AHN97" s="136"/>
      <c r="AHO97" s="136"/>
      <c r="AHP97" s="136"/>
      <c r="AHQ97" s="136"/>
      <c r="AHR97" s="136"/>
      <c r="AHS97" s="136"/>
      <c r="AHT97" s="136"/>
      <c r="AHU97" s="136"/>
      <c r="AHV97" s="136"/>
      <c r="AHW97" s="136"/>
      <c r="AHX97" s="136"/>
      <c r="AHY97" s="136"/>
      <c r="AHZ97" s="136"/>
      <c r="AIA97" s="136"/>
      <c r="AIB97" s="136"/>
      <c r="AIC97" s="136"/>
      <c r="AID97" s="136"/>
      <c r="AIE97" s="136"/>
      <c r="AIF97" s="136"/>
      <c r="AIG97" s="136"/>
      <c r="AIH97" s="136"/>
      <c r="AII97" s="136"/>
      <c r="AIJ97" s="136"/>
      <c r="AIK97" s="136"/>
      <c r="AIL97" s="136"/>
      <c r="AIM97" s="136"/>
      <c r="AIN97" s="136"/>
      <c r="AIO97" s="136"/>
      <c r="AIP97" s="136"/>
      <c r="AIQ97" s="136"/>
      <c r="AIR97" s="136"/>
      <c r="AIS97" s="136"/>
      <c r="AIT97" s="136"/>
      <c r="AIU97" s="136"/>
      <c r="AIV97" s="136"/>
      <c r="AIW97" s="136"/>
      <c r="AIX97" s="136"/>
      <c r="AIY97" s="136"/>
      <c r="AIZ97" s="136"/>
      <c r="AJA97" s="136"/>
      <c r="AJB97" s="136"/>
      <c r="AJC97" s="136"/>
      <c r="AJD97" s="136"/>
      <c r="AJE97" s="136"/>
      <c r="AJF97" s="136"/>
      <c r="AJG97" s="136"/>
      <c r="AJH97" s="136"/>
      <c r="AJI97" s="136"/>
      <c r="AJJ97" s="136"/>
      <c r="AJK97" s="136"/>
      <c r="AJL97" s="136"/>
      <c r="AJM97" s="136"/>
      <c r="AJN97" s="136"/>
      <c r="AJO97" s="136"/>
      <c r="AJP97" s="136"/>
      <c r="AJQ97" s="136"/>
      <c r="AJR97" s="136"/>
      <c r="AJS97" s="136"/>
      <c r="AJT97" s="136"/>
      <c r="AJU97" s="136"/>
      <c r="AJV97" s="136"/>
      <c r="AJW97" s="136"/>
      <c r="AJX97" s="136"/>
      <c r="AJY97" s="136"/>
      <c r="AJZ97" s="136"/>
      <c r="AKA97" s="136"/>
      <c r="AKB97" s="136"/>
      <c r="AKC97" s="136"/>
      <c r="AKD97" s="136"/>
      <c r="AKE97" s="136"/>
      <c r="AKF97" s="136"/>
      <c r="AKG97" s="136"/>
      <c r="AKH97" s="136"/>
      <c r="AKI97" s="136"/>
      <c r="AKJ97" s="136"/>
      <c r="AKK97" s="136"/>
      <c r="AKL97" s="136"/>
      <c r="AKM97" s="136"/>
      <c r="AKN97" s="136"/>
      <c r="AKO97" s="136"/>
      <c r="AKP97" s="136"/>
      <c r="AKQ97" s="136"/>
      <c r="AKR97" s="136"/>
      <c r="AKS97" s="136"/>
      <c r="AKT97" s="136"/>
      <c r="AKU97" s="136"/>
      <c r="AKV97" s="136"/>
      <c r="AKW97" s="136"/>
      <c r="AKX97" s="136"/>
      <c r="AKY97" s="136"/>
      <c r="AKZ97" s="136"/>
      <c r="ALA97" s="136"/>
      <c r="ALB97" s="136"/>
      <c r="ALC97" s="136"/>
      <c r="ALD97" s="136"/>
      <c r="ALE97" s="136"/>
      <c r="ALF97" s="136"/>
      <c r="ALG97" s="136"/>
      <c r="ALH97" s="136"/>
      <c r="ALI97" s="136"/>
      <c r="ALJ97" s="136"/>
      <c r="ALK97" s="136"/>
      <c r="ALL97" s="136"/>
      <c r="ALM97" s="136"/>
      <c r="ALN97" s="136"/>
      <c r="ALO97" s="136"/>
      <c r="ALP97" s="136"/>
      <c r="ALQ97" s="136"/>
      <c r="ALR97" s="136"/>
      <c r="ALS97" s="136"/>
      <c r="ALT97" s="136"/>
      <c r="ALU97" s="136"/>
      <c r="ALV97" s="136"/>
      <c r="ALW97" s="136"/>
      <c r="ALX97" s="136"/>
      <c r="ALY97" s="136"/>
      <c r="ALZ97" s="136"/>
      <c r="AMA97" s="136"/>
      <c r="AMB97" s="136"/>
      <c r="AMC97" s="136"/>
      <c r="AMD97" s="136"/>
      <c r="AME97" s="136"/>
      <c r="AMF97" s="136"/>
      <c r="AMG97" s="136"/>
      <c r="AMH97" s="136"/>
      <c r="AMI97" s="136"/>
      <c r="AMJ97" s="136"/>
      <c r="AMK97" s="136"/>
      <c r="AML97" s="136"/>
      <c r="AMM97" s="136"/>
      <c r="AMN97" s="136"/>
      <c r="AMO97" s="136"/>
      <c r="AMP97" s="136"/>
      <c r="AMQ97" s="136"/>
      <c r="AMR97" s="136"/>
      <c r="AMS97" s="136"/>
      <c r="AMT97" s="136"/>
      <c r="AMU97" s="136"/>
      <c r="AMV97" s="136"/>
      <c r="AMW97" s="136"/>
      <c r="AMX97" s="136"/>
      <c r="AMY97" s="136"/>
      <c r="AMZ97" s="136"/>
      <c r="ANA97" s="136"/>
      <c r="ANB97" s="136"/>
      <c r="ANC97" s="136"/>
      <c r="AND97" s="136"/>
      <c r="ANE97" s="136"/>
      <c r="ANF97" s="136"/>
      <c r="ANG97" s="136"/>
      <c r="ANH97" s="136"/>
      <c r="ANI97" s="136"/>
      <c r="ANJ97" s="136"/>
      <c r="ANK97" s="136"/>
      <c r="ANL97" s="136"/>
      <c r="ANM97" s="136"/>
      <c r="ANN97" s="136"/>
      <c r="ANO97" s="136"/>
      <c r="ANP97" s="136"/>
      <c r="ANQ97" s="136"/>
      <c r="ANR97" s="136"/>
      <c r="ANS97" s="136"/>
      <c r="ANT97" s="136"/>
      <c r="ANU97" s="136"/>
      <c r="ANV97" s="136"/>
      <c r="ANW97" s="136"/>
      <c r="ANX97" s="136"/>
      <c r="ANY97" s="136"/>
      <c r="ANZ97" s="136"/>
      <c r="AOA97" s="136"/>
      <c r="AOB97" s="136"/>
      <c r="AOC97" s="136"/>
      <c r="AOD97" s="136"/>
      <c r="AOE97" s="136"/>
      <c r="AOF97" s="136"/>
      <c r="AOG97" s="136"/>
      <c r="AOH97" s="136"/>
      <c r="AOI97" s="136"/>
      <c r="AOJ97" s="136"/>
      <c r="AOK97" s="136"/>
      <c r="AOL97" s="136"/>
      <c r="AOM97" s="136"/>
      <c r="AON97" s="136"/>
      <c r="AOO97" s="136"/>
      <c r="AOP97" s="136"/>
      <c r="AOQ97" s="136"/>
      <c r="AOR97" s="136"/>
      <c r="AOS97" s="136"/>
      <c r="AOT97" s="136"/>
      <c r="AOU97" s="136"/>
      <c r="AOV97" s="136"/>
      <c r="AOW97" s="136"/>
      <c r="AOX97" s="136"/>
      <c r="AOY97" s="136"/>
      <c r="AOZ97" s="136"/>
      <c r="APA97" s="136"/>
      <c r="APB97" s="136"/>
      <c r="APC97" s="136"/>
      <c r="APD97" s="136"/>
      <c r="APE97" s="136"/>
      <c r="APF97" s="136"/>
      <c r="APG97" s="136"/>
      <c r="APH97" s="136"/>
      <c r="API97" s="136"/>
      <c r="APJ97" s="136"/>
      <c r="APK97" s="136"/>
      <c r="APL97" s="136"/>
      <c r="APM97" s="136"/>
      <c r="APN97" s="136"/>
      <c r="APO97" s="136"/>
      <c r="APP97" s="136"/>
      <c r="APQ97" s="136"/>
      <c r="APR97" s="136"/>
      <c r="APS97" s="136"/>
      <c r="APT97" s="136"/>
      <c r="APU97" s="136"/>
      <c r="APV97" s="136"/>
      <c r="APW97" s="136"/>
      <c r="APX97" s="136"/>
      <c r="APY97" s="136"/>
      <c r="APZ97" s="136"/>
      <c r="AQA97" s="136"/>
      <c r="AQB97" s="136"/>
      <c r="AQC97" s="136"/>
      <c r="AQD97" s="136"/>
      <c r="AQE97" s="136"/>
      <c r="AQF97" s="136"/>
      <c r="AQG97" s="136"/>
      <c r="AQH97" s="136"/>
      <c r="AQI97" s="136"/>
      <c r="AQJ97" s="136"/>
      <c r="AQK97" s="136"/>
      <c r="AQL97" s="136"/>
      <c r="AQM97" s="136"/>
      <c r="AQN97" s="136"/>
      <c r="AQO97" s="136"/>
      <c r="AQP97" s="136"/>
      <c r="AQQ97" s="136"/>
      <c r="AQR97" s="136"/>
      <c r="AQS97" s="136"/>
      <c r="AQT97" s="136"/>
      <c r="AQU97" s="136"/>
      <c r="AQV97" s="136"/>
      <c r="AQW97" s="136"/>
      <c r="AQX97" s="136"/>
      <c r="AQY97" s="136"/>
      <c r="AQZ97" s="136"/>
      <c r="ARA97" s="136"/>
      <c r="ARB97" s="136"/>
      <c r="ARC97" s="136"/>
      <c r="ARD97" s="136"/>
      <c r="ARE97" s="136"/>
      <c r="ARF97" s="136"/>
      <c r="ARG97" s="136"/>
      <c r="ARH97" s="136"/>
      <c r="ARI97" s="136"/>
      <c r="ARJ97" s="136"/>
      <c r="ARK97" s="136"/>
      <c r="ARL97" s="136"/>
      <c r="ARM97" s="136"/>
      <c r="ARN97" s="136"/>
      <c r="ARO97" s="136"/>
      <c r="ARP97" s="136"/>
      <c r="ARQ97" s="136"/>
      <c r="ARR97" s="136"/>
      <c r="ARS97" s="136"/>
      <c r="ART97" s="136"/>
      <c r="ARU97" s="136"/>
      <c r="ARV97" s="136"/>
      <c r="ARW97" s="136"/>
      <c r="ARX97" s="136"/>
      <c r="ARY97" s="136"/>
      <c r="ARZ97" s="136"/>
      <c r="ASA97" s="136"/>
      <c r="ASB97" s="136"/>
      <c r="ASC97" s="136"/>
      <c r="ASD97" s="136"/>
      <c r="ASE97" s="136"/>
      <c r="ASF97" s="136"/>
      <c r="ASG97" s="136"/>
      <c r="ASH97" s="136"/>
      <c r="ASI97" s="136"/>
      <c r="ASJ97" s="136"/>
      <c r="ASK97" s="136"/>
      <c r="ASL97" s="136"/>
      <c r="ASM97" s="136"/>
      <c r="ASN97" s="136"/>
      <c r="ASO97" s="136"/>
      <c r="ASP97" s="136"/>
      <c r="ASQ97" s="136"/>
      <c r="ASR97" s="136"/>
      <c r="ASS97" s="136"/>
      <c r="AST97" s="136"/>
      <c r="ASU97" s="136"/>
      <c r="ASV97" s="136"/>
      <c r="ASW97" s="136"/>
      <c r="ASX97" s="136"/>
      <c r="ASY97" s="136"/>
      <c r="ASZ97" s="136"/>
      <c r="ATA97" s="136"/>
      <c r="ATB97" s="136"/>
      <c r="ATC97" s="136"/>
      <c r="ATD97" s="136"/>
      <c r="ATE97" s="136"/>
      <c r="ATF97" s="136"/>
      <c r="ATG97" s="136"/>
      <c r="ATH97" s="136"/>
      <c r="ATI97" s="136"/>
      <c r="ATJ97" s="136"/>
      <c r="ATK97" s="136"/>
      <c r="ATL97" s="136"/>
      <c r="ATM97" s="136"/>
      <c r="ATN97" s="136"/>
      <c r="ATO97" s="136"/>
      <c r="ATP97" s="136"/>
      <c r="ATQ97" s="136"/>
      <c r="ATR97" s="136"/>
      <c r="ATS97" s="136"/>
      <c r="ATT97" s="136"/>
      <c r="ATU97" s="136"/>
      <c r="ATV97" s="136"/>
      <c r="ATW97" s="136"/>
      <c r="ATX97" s="136"/>
      <c r="ATY97" s="136"/>
      <c r="ATZ97" s="136"/>
      <c r="AUA97" s="136"/>
      <c r="AUB97" s="136"/>
      <c r="AUC97" s="136"/>
      <c r="AUD97" s="136"/>
      <c r="AUE97" s="136"/>
      <c r="AUF97" s="136"/>
      <c r="AUG97" s="136"/>
      <c r="AUH97" s="136"/>
      <c r="AUI97" s="136"/>
      <c r="AUJ97" s="136"/>
      <c r="AUK97" s="136"/>
      <c r="AUL97" s="136"/>
      <c r="AUM97" s="136"/>
      <c r="AUN97" s="136"/>
      <c r="AUO97" s="136"/>
      <c r="AUP97" s="136"/>
      <c r="AUQ97" s="136"/>
      <c r="AUR97" s="136"/>
      <c r="AUS97" s="136"/>
      <c r="AUT97" s="136"/>
      <c r="AUU97" s="136"/>
      <c r="AUV97" s="136"/>
      <c r="AUW97" s="136"/>
      <c r="AUX97" s="136"/>
      <c r="AUY97" s="136"/>
      <c r="AUZ97" s="136"/>
      <c r="AVA97" s="136"/>
      <c r="AVB97" s="136"/>
      <c r="AVC97" s="136"/>
      <c r="AVD97" s="136"/>
      <c r="AVE97" s="136"/>
      <c r="AVF97" s="136"/>
      <c r="AVG97" s="136"/>
      <c r="AVH97" s="136"/>
      <c r="AVI97" s="136"/>
      <c r="AVJ97" s="136"/>
      <c r="AVK97" s="136"/>
      <c r="AVL97" s="136"/>
      <c r="AVM97" s="136"/>
      <c r="AVN97" s="136"/>
      <c r="AVO97" s="136"/>
      <c r="AVP97" s="136"/>
      <c r="AVQ97" s="136"/>
      <c r="AVR97" s="136"/>
      <c r="AVS97" s="136"/>
      <c r="AVT97" s="136"/>
      <c r="AVU97" s="136"/>
      <c r="AVV97" s="136"/>
      <c r="AVW97" s="136"/>
      <c r="AVX97" s="136"/>
      <c r="AVY97" s="136"/>
      <c r="AVZ97" s="136"/>
      <c r="AWA97" s="136"/>
      <c r="AWB97" s="136"/>
      <c r="AWC97" s="136"/>
      <c r="AWD97" s="136"/>
      <c r="AWE97" s="136"/>
      <c r="AWF97" s="136"/>
      <c r="AWG97" s="136"/>
      <c r="AWH97" s="136"/>
      <c r="AWI97" s="136"/>
      <c r="AWJ97" s="136"/>
      <c r="AWK97" s="136"/>
      <c r="AWL97" s="136"/>
      <c r="AWM97" s="136"/>
      <c r="AWN97" s="136"/>
      <c r="AWO97" s="136"/>
      <c r="AWP97" s="136"/>
      <c r="AWQ97" s="136"/>
      <c r="AWR97" s="136"/>
      <c r="AWS97" s="136"/>
      <c r="AWT97" s="136"/>
      <c r="AWU97" s="136"/>
      <c r="AWV97" s="136"/>
      <c r="AWW97" s="136"/>
      <c r="AWX97" s="136"/>
      <c r="AWY97" s="136"/>
      <c r="AWZ97" s="136"/>
      <c r="AXA97" s="136"/>
      <c r="AXB97" s="136"/>
      <c r="AXC97" s="136"/>
      <c r="AXD97" s="136"/>
      <c r="AXE97" s="136"/>
      <c r="AXF97" s="136"/>
      <c r="AXG97" s="136"/>
      <c r="AXH97" s="136"/>
      <c r="AXI97" s="136"/>
      <c r="AXJ97" s="136"/>
      <c r="AXK97" s="136"/>
      <c r="AXL97" s="136"/>
      <c r="AXM97" s="136"/>
      <c r="AXN97" s="136"/>
      <c r="AXO97" s="136"/>
      <c r="AXP97" s="136"/>
      <c r="AXQ97" s="136"/>
      <c r="AXR97" s="136"/>
      <c r="AXS97" s="136"/>
      <c r="AXT97" s="136"/>
      <c r="AXU97" s="136"/>
      <c r="AXV97" s="136"/>
      <c r="AXW97" s="136"/>
      <c r="AXX97" s="136"/>
      <c r="AXY97" s="136"/>
      <c r="AXZ97" s="136"/>
      <c r="AYA97" s="136"/>
      <c r="AYB97" s="136"/>
      <c r="AYC97" s="136"/>
      <c r="AYD97" s="136"/>
      <c r="AYE97" s="136"/>
      <c r="AYF97" s="136"/>
      <c r="AYG97" s="136"/>
      <c r="AYH97" s="136"/>
      <c r="AYI97" s="136"/>
      <c r="AYJ97" s="136"/>
      <c r="AYK97" s="136"/>
      <c r="AYL97" s="136"/>
      <c r="AYM97" s="136"/>
      <c r="AYN97" s="136"/>
      <c r="AYO97" s="136"/>
      <c r="AYP97" s="136"/>
      <c r="AYQ97" s="136"/>
      <c r="AYR97" s="136"/>
      <c r="AYS97" s="136"/>
      <c r="AYT97" s="136"/>
      <c r="AYU97" s="136"/>
      <c r="AYV97" s="136"/>
      <c r="AYW97" s="136"/>
      <c r="AYX97" s="136"/>
      <c r="AYY97" s="136"/>
      <c r="AYZ97" s="136"/>
      <c r="AZA97" s="136"/>
      <c r="AZB97" s="136"/>
      <c r="AZC97" s="136"/>
      <c r="AZD97" s="136"/>
      <c r="AZE97" s="136"/>
      <c r="AZF97" s="136"/>
      <c r="AZG97" s="136"/>
      <c r="AZH97" s="136"/>
      <c r="AZI97" s="136"/>
      <c r="AZJ97" s="136"/>
      <c r="AZK97" s="136"/>
      <c r="AZL97" s="136"/>
      <c r="AZM97" s="136"/>
      <c r="AZN97" s="136"/>
      <c r="AZO97" s="136"/>
      <c r="AZP97" s="136"/>
      <c r="AZQ97" s="136"/>
      <c r="AZR97" s="136"/>
      <c r="AZS97" s="136"/>
      <c r="AZT97" s="136"/>
      <c r="AZU97" s="136"/>
      <c r="AZV97" s="136"/>
      <c r="AZW97" s="136"/>
      <c r="AZX97" s="136"/>
      <c r="AZY97" s="136"/>
      <c r="AZZ97" s="136"/>
      <c r="BAA97" s="136"/>
      <c r="BAB97" s="136"/>
      <c r="BAC97" s="136"/>
      <c r="BAD97" s="136"/>
      <c r="BAE97" s="136"/>
      <c r="BAF97" s="136"/>
      <c r="BAG97" s="136"/>
      <c r="BAH97" s="136"/>
      <c r="BAI97" s="136"/>
      <c r="BAJ97" s="136"/>
      <c r="BAK97" s="136"/>
      <c r="BAL97" s="136"/>
      <c r="BAM97" s="136"/>
      <c r="BAN97" s="136"/>
      <c r="BAO97" s="136"/>
      <c r="BAP97" s="136"/>
      <c r="BAQ97" s="136"/>
      <c r="BAR97" s="136"/>
      <c r="BAS97" s="136"/>
      <c r="BAT97" s="136"/>
      <c r="BAU97" s="136"/>
      <c r="BAV97" s="136"/>
      <c r="BAW97" s="136"/>
      <c r="BAX97" s="136"/>
      <c r="BAY97" s="136"/>
      <c r="BAZ97" s="136"/>
      <c r="BBA97" s="136"/>
      <c r="BBB97" s="136"/>
      <c r="BBC97" s="136"/>
      <c r="BBD97" s="136"/>
      <c r="BBE97" s="136"/>
      <c r="BBF97" s="136"/>
      <c r="BBG97" s="136"/>
      <c r="BBH97" s="136"/>
      <c r="BBI97" s="136"/>
      <c r="BBJ97" s="136"/>
      <c r="BBK97" s="136"/>
      <c r="BBL97" s="136"/>
      <c r="BBM97" s="136"/>
      <c r="BBN97" s="136"/>
      <c r="BBO97" s="136"/>
      <c r="BBP97" s="136"/>
      <c r="BBQ97" s="136"/>
      <c r="BBR97" s="136"/>
      <c r="BBS97" s="136"/>
      <c r="BBT97" s="136"/>
      <c r="BBU97" s="136"/>
      <c r="BBV97" s="136"/>
      <c r="BBW97" s="136"/>
      <c r="BBX97" s="136"/>
      <c r="BBY97" s="136"/>
      <c r="BBZ97" s="136"/>
      <c r="BCA97" s="136"/>
      <c r="BCB97" s="136"/>
      <c r="BCC97" s="136"/>
      <c r="BCD97" s="136"/>
      <c r="BCE97" s="136"/>
      <c r="BCF97" s="136"/>
      <c r="BCG97" s="136"/>
      <c r="BCH97" s="136"/>
      <c r="BCI97" s="136"/>
      <c r="BCJ97" s="136"/>
      <c r="BCK97" s="136"/>
      <c r="BCL97" s="136"/>
      <c r="BCM97" s="136"/>
      <c r="BCN97" s="136"/>
      <c r="BCO97" s="136"/>
      <c r="BCP97" s="136"/>
      <c r="BCQ97" s="136"/>
      <c r="BCR97" s="136"/>
      <c r="BCS97" s="136"/>
      <c r="BCT97" s="136"/>
      <c r="BCU97" s="136"/>
      <c r="BCV97" s="136"/>
      <c r="BCW97" s="136"/>
      <c r="BCX97" s="136"/>
      <c r="BCY97" s="136"/>
      <c r="BCZ97" s="136"/>
      <c r="BDA97" s="136"/>
      <c r="BDB97" s="136"/>
      <c r="BDC97" s="136"/>
      <c r="BDD97" s="136"/>
      <c r="BDE97" s="136"/>
      <c r="BDF97" s="136"/>
      <c r="BDG97" s="136"/>
      <c r="BDH97" s="136"/>
      <c r="BDI97" s="136"/>
      <c r="BDJ97" s="136"/>
      <c r="BDK97" s="136"/>
      <c r="BDL97" s="136"/>
      <c r="BDM97" s="136"/>
      <c r="BDN97" s="136"/>
      <c r="BDO97" s="136"/>
      <c r="BDP97" s="136"/>
      <c r="BDQ97" s="136"/>
      <c r="BDR97" s="136"/>
      <c r="BDS97" s="136"/>
      <c r="BDT97" s="136"/>
      <c r="BDU97" s="136"/>
      <c r="BDV97" s="136"/>
      <c r="BDW97" s="136"/>
      <c r="BDX97" s="136"/>
      <c r="BDY97" s="136"/>
      <c r="BDZ97" s="136"/>
      <c r="BEA97" s="136"/>
      <c r="BEB97" s="136"/>
      <c r="BEC97" s="136"/>
      <c r="BED97" s="136"/>
      <c r="BEE97" s="136"/>
      <c r="BEF97" s="136"/>
      <c r="BEG97" s="136"/>
      <c r="BEH97" s="136"/>
      <c r="BEI97" s="136"/>
      <c r="BEJ97" s="136"/>
      <c r="BEK97" s="136"/>
      <c r="BEL97" s="136"/>
      <c r="BEM97" s="136"/>
      <c r="BEN97" s="136"/>
      <c r="BEO97" s="136"/>
      <c r="BEP97" s="136"/>
      <c r="BEQ97" s="136"/>
      <c r="BER97" s="136"/>
      <c r="BES97" s="136"/>
      <c r="BET97" s="136"/>
      <c r="BEU97" s="136"/>
      <c r="BEV97" s="136"/>
      <c r="BEW97" s="136"/>
      <c r="BEX97" s="136"/>
      <c r="BEY97" s="136"/>
      <c r="BEZ97" s="136"/>
      <c r="BFA97" s="136"/>
      <c r="BFB97" s="136"/>
      <c r="BFC97" s="136"/>
      <c r="BFD97" s="136"/>
      <c r="BFE97" s="136"/>
      <c r="BFF97" s="136"/>
      <c r="BFG97" s="136"/>
      <c r="BFH97" s="136"/>
      <c r="BFI97" s="136"/>
      <c r="BFJ97" s="136"/>
      <c r="BFK97" s="136"/>
      <c r="BFL97" s="136"/>
      <c r="BFM97" s="136"/>
      <c r="BFN97" s="136"/>
      <c r="BFO97" s="136"/>
      <c r="BFP97" s="136"/>
      <c r="BFQ97" s="136"/>
      <c r="BFR97" s="136"/>
      <c r="BFS97" s="136"/>
      <c r="BFT97" s="136"/>
      <c r="BFU97" s="136"/>
      <c r="BFV97" s="136"/>
      <c r="BFW97" s="136"/>
      <c r="BFX97" s="136"/>
      <c r="BFY97" s="136"/>
      <c r="BFZ97" s="136"/>
      <c r="BGA97" s="136"/>
      <c r="BGB97" s="136"/>
      <c r="BGC97" s="136"/>
      <c r="BGD97" s="136"/>
      <c r="BGE97" s="136"/>
      <c r="BGF97" s="136"/>
      <c r="BGG97" s="136"/>
      <c r="BGH97" s="136"/>
      <c r="BGI97" s="136"/>
      <c r="BGJ97" s="136"/>
      <c r="BGK97" s="136"/>
      <c r="BGL97" s="136"/>
      <c r="BGM97" s="136"/>
      <c r="BGN97" s="136"/>
      <c r="BGO97" s="136"/>
      <c r="BGP97" s="136"/>
      <c r="BGQ97" s="136"/>
      <c r="BGR97" s="136"/>
      <c r="BGS97" s="136"/>
      <c r="BGT97" s="136"/>
      <c r="BGU97" s="136"/>
      <c r="BGV97" s="136"/>
      <c r="BGW97" s="136"/>
      <c r="BGX97" s="136"/>
      <c r="BGY97" s="136"/>
      <c r="BGZ97" s="136"/>
      <c r="BHA97" s="136"/>
      <c r="BHB97" s="136"/>
      <c r="BHC97" s="136"/>
      <c r="BHD97" s="136"/>
      <c r="BHE97" s="136"/>
      <c r="BHF97" s="136"/>
      <c r="BHG97" s="136"/>
      <c r="BHH97" s="136"/>
      <c r="BHI97" s="136"/>
      <c r="BHJ97" s="136"/>
      <c r="BHK97" s="136"/>
      <c r="BHL97" s="136"/>
      <c r="BHM97" s="136"/>
      <c r="BHN97" s="136"/>
      <c r="BHO97" s="136"/>
      <c r="BHP97" s="136"/>
      <c r="BHQ97" s="136"/>
      <c r="BHR97" s="136"/>
      <c r="BHS97" s="136"/>
      <c r="BHT97" s="136"/>
      <c r="BHU97" s="136"/>
      <c r="BHV97" s="136"/>
      <c r="BHW97" s="136"/>
      <c r="BHX97" s="136"/>
      <c r="BHY97" s="136"/>
      <c r="BHZ97" s="136"/>
      <c r="BIA97" s="136"/>
      <c r="BIB97" s="136"/>
      <c r="BIC97" s="136"/>
      <c r="BID97" s="136"/>
      <c r="BIE97" s="136"/>
      <c r="BIF97" s="136"/>
      <c r="BIG97" s="136"/>
      <c r="BIH97" s="136"/>
      <c r="BII97" s="136"/>
      <c r="BIJ97" s="136"/>
      <c r="BIK97" s="136"/>
      <c r="BIL97" s="136"/>
      <c r="BIM97" s="136"/>
      <c r="BIN97" s="136"/>
      <c r="BIO97" s="136"/>
      <c r="BIP97" s="136"/>
      <c r="BIQ97" s="136"/>
      <c r="BIR97" s="136"/>
      <c r="BIS97" s="136"/>
      <c r="BIT97" s="136"/>
      <c r="BIU97" s="136"/>
      <c r="BIV97" s="136"/>
      <c r="BIW97" s="136"/>
      <c r="BIX97" s="136"/>
      <c r="BIY97" s="136"/>
      <c r="BIZ97" s="136"/>
      <c r="BJA97" s="136"/>
      <c r="BJB97" s="136"/>
      <c r="BJC97" s="136"/>
      <c r="BJD97" s="136"/>
      <c r="BJE97" s="136"/>
      <c r="BJF97" s="136"/>
      <c r="BJG97" s="136"/>
      <c r="BJH97" s="136"/>
      <c r="BJI97" s="136"/>
      <c r="BJJ97" s="136"/>
      <c r="BJK97" s="136"/>
      <c r="BJL97" s="136"/>
      <c r="BJM97" s="136"/>
      <c r="BJN97" s="136"/>
      <c r="BJO97" s="136"/>
      <c r="BJP97" s="136"/>
      <c r="BJQ97" s="136"/>
      <c r="BJR97" s="136"/>
      <c r="BJS97" s="136"/>
      <c r="BJT97" s="136"/>
      <c r="BJU97" s="136"/>
      <c r="BJV97" s="136"/>
      <c r="BJW97" s="136"/>
      <c r="BJX97" s="136"/>
      <c r="BJY97" s="136"/>
      <c r="BJZ97" s="136"/>
      <c r="BKA97" s="136"/>
      <c r="BKB97" s="136"/>
      <c r="BKC97" s="136"/>
      <c r="BKD97" s="136"/>
      <c r="BKE97" s="136"/>
      <c r="BKF97" s="136"/>
      <c r="BKG97" s="136"/>
      <c r="BKH97" s="136"/>
      <c r="BKI97" s="136"/>
      <c r="BKJ97" s="136"/>
      <c r="BKK97" s="136"/>
      <c r="BKL97" s="136"/>
      <c r="BKM97" s="136"/>
      <c r="BKN97" s="136"/>
      <c r="BKO97" s="136"/>
      <c r="BKP97" s="136"/>
      <c r="BKQ97" s="136"/>
      <c r="BKR97" s="136"/>
      <c r="BKS97" s="136"/>
      <c r="BKT97" s="136"/>
      <c r="BKU97" s="136"/>
      <c r="BKV97" s="136"/>
      <c r="BKW97" s="136"/>
      <c r="BKX97" s="136"/>
      <c r="BKY97" s="136"/>
      <c r="BKZ97" s="136"/>
      <c r="BLA97" s="136"/>
      <c r="BLB97" s="136"/>
      <c r="BLC97" s="136"/>
      <c r="BLD97" s="136"/>
      <c r="BLE97" s="136"/>
      <c r="BLF97" s="136"/>
      <c r="BLG97" s="136"/>
      <c r="BLH97" s="136"/>
      <c r="BLI97" s="136"/>
      <c r="BLJ97" s="136"/>
      <c r="BLK97" s="136"/>
      <c r="BLL97" s="136"/>
      <c r="BLM97" s="136"/>
      <c r="BLN97" s="136"/>
      <c r="BLO97" s="136"/>
      <c r="BLP97" s="136"/>
      <c r="BLQ97" s="136"/>
      <c r="BLR97" s="136"/>
      <c r="BLS97" s="136"/>
      <c r="BLT97" s="136"/>
      <c r="BLU97" s="136"/>
      <c r="BLV97" s="136"/>
      <c r="BLW97" s="136"/>
      <c r="BLX97" s="136"/>
      <c r="BLY97" s="136"/>
      <c r="BLZ97" s="136"/>
      <c r="BMA97" s="136"/>
      <c r="BMB97" s="136"/>
      <c r="BMC97" s="136"/>
      <c r="BMD97" s="136"/>
      <c r="BME97" s="136"/>
      <c r="BMF97" s="136"/>
      <c r="BMG97" s="136"/>
      <c r="BMH97" s="136"/>
      <c r="BMI97" s="136"/>
      <c r="BMJ97" s="136"/>
      <c r="BMK97" s="136"/>
      <c r="BML97" s="136"/>
      <c r="BMM97" s="136"/>
      <c r="BMN97" s="136"/>
      <c r="BMO97" s="136"/>
      <c r="BMP97" s="136"/>
      <c r="BMQ97" s="136"/>
      <c r="BMR97" s="136"/>
      <c r="BMS97" s="136"/>
      <c r="BMT97" s="136"/>
      <c r="BMU97" s="136"/>
      <c r="BMV97" s="136"/>
      <c r="BMW97" s="136"/>
      <c r="BMX97" s="136"/>
      <c r="BMY97" s="136"/>
      <c r="BMZ97" s="136"/>
      <c r="BNA97" s="136"/>
      <c r="BNB97" s="136"/>
      <c r="BNC97" s="136"/>
      <c r="BND97" s="136"/>
      <c r="BNE97" s="136"/>
      <c r="BNF97" s="136"/>
      <c r="BNG97" s="136"/>
      <c r="BNH97" s="136"/>
      <c r="BNI97" s="136"/>
      <c r="BNJ97" s="136"/>
      <c r="BNK97" s="136"/>
      <c r="BNL97" s="136"/>
      <c r="BNM97" s="136"/>
      <c r="BNN97" s="136"/>
      <c r="BNO97" s="136"/>
      <c r="BNP97" s="136"/>
      <c r="BNQ97" s="136"/>
      <c r="BNR97" s="136"/>
      <c r="BNS97" s="136"/>
      <c r="BNT97" s="136"/>
      <c r="BNU97" s="136"/>
      <c r="BNV97" s="136"/>
      <c r="BNW97" s="136"/>
      <c r="BNX97" s="136"/>
      <c r="BNY97" s="136"/>
      <c r="BNZ97" s="136"/>
      <c r="BOA97" s="136"/>
      <c r="BOB97" s="136"/>
      <c r="BOC97" s="136"/>
      <c r="BOD97" s="136"/>
      <c r="BOE97" s="136"/>
      <c r="BOF97" s="136"/>
      <c r="BOG97" s="136"/>
      <c r="BOH97" s="136"/>
      <c r="BOI97" s="136"/>
      <c r="BOJ97" s="136"/>
      <c r="BOK97" s="136"/>
      <c r="BOL97" s="136"/>
      <c r="BOM97" s="136"/>
      <c r="BON97" s="136"/>
      <c r="BOO97" s="136"/>
      <c r="BOP97" s="136"/>
      <c r="BOQ97" s="136"/>
      <c r="BOR97" s="136"/>
      <c r="BOS97" s="136"/>
      <c r="BOT97" s="136"/>
      <c r="BOU97" s="136"/>
      <c r="BOV97" s="136"/>
      <c r="BOW97" s="136"/>
      <c r="BOX97" s="136"/>
      <c r="BOY97" s="136"/>
      <c r="BOZ97" s="136"/>
      <c r="BPA97" s="136"/>
      <c r="BPB97" s="136"/>
      <c r="BPC97" s="136"/>
      <c r="BPD97" s="136"/>
      <c r="BPE97" s="136"/>
      <c r="BPF97" s="136"/>
      <c r="BPG97" s="136"/>
      <c r="BPH97" s="136"/>
      <c r="BPI97" s="136"/>
      <c r="BPJ97" s="136"/>
      <c r="BPK97" s="136"/>
      <c r="BPL97" s="136"/>
      <c r="BPM97" s="136"/>
      <c r="BPN97" s="136"/>
      <c r="BPO97" s="136"/>
      <c r="BPP97" s="136"/>
      <c r="BPQ97" s="136"/>
      <c r="BPR97" s="136"/>
      <c r="BPS97" s="136"/>
      <c r="BPT97" s="136"/>
      <c r="BPU97" s="136"/>
      <c r="BPV97" s="136"/>
      <c r="BPW97" s="136"/>
      <c r="BPX97" s="136"/>
      <c r="BPY97" s="136"/>
      <c r="BPZ97" s="136"/>
      <c r="BQA97" s="136"/>
      <c r="BQB97" s="136"/>
      <c r="BQC97" s="136"/>
      <c r="BQD97" s="136"/>
      <c r="BQE97" s="136"/>
      <c r="BQF97" s="136"/>
      <c r="BQG97" s="136"/>
      <c r="BQH97" s="136"/>
      <c r="BQI97" s="136"/>
      <c r="BQJ97" s="136"/>
      <c r="BQK97" s="136"/>
      <c r="BQL97" s="136"/>
      <c r="BQM97" s="136"/>
      <c r="BQN97" s="136"/>
      <c r="BQO97" s="136"/>
      <c r="BQP97" s="136"/>
      <c r="BQQ97" s="136"/>
      <c r="BQR97" s="136"/>
      <c r="BQS97" s="136"/>
      <c r="BQT97" s="136"/>
      <c r="BQU97" s="136"/>
      <c r="BQV97" s="136"/>
      <c r="BQW97" s="136"/>
      <c r="BQX97" s="136"/>
      <c r="BQY97" s="136"/>
      <c r="BQZ97" s="136"/>
      <c r="BRA97" s="136"/>
      <c r="BRB97" s="136"/>
      <c r="BRC97" s="136"/>
      <c r="BRD97" s="136"/>
      <c r="BRE97" s="136"/>
      <c r="BRF97" s="136"/>
      <c r="BRG97" s="136"/>
      <c r="BRH97" s="136"/>
      <c r="BRI97" s="136"/>
      <c r="BRJ97" s="136"/>
      <c r="BRK97" s="136"/>
      <c r="BRL97" s="136"/>
      <c r="BRM97" s="136"/>
      <c r="BRN97" s="136"/>
      <c r="BRO97" s="136"/>
      <c r="BRP97" s="136"/>
      <c r="BRQ97" s="136"/>
      <c r="BRR97" s="136"/>
      <c r="BRS97" s="136"/>
      <c r="BRT97" s="136"/>
      <c r="BRU97" s="136"/>
      <c r="BRV97" s="136"/>
      <c r="BRW97" s="136"/>
      <c r="BRX97" s="136"/>
      <c r="BRY97" s="136"/>
      <c r="BRZ97" s="136"/>
      <c r="BSA97" s="136"/>
      <c r="BSB97" s="136"/>
      <c r="BSC97" s="136"/>
      <c r="BSD97" s="136"/>
      <c r="BSE97" s="136"/>
      <c r="BSF97" s="136"/>
      <c r="BSG97" s="136"/>
      <c r="BSH97" s="136"/>
      <c r="BSI97" s="136"/>
      <c r="BSJ97" s="136"/>
      <c r="BSK97" s="136"/>
      <c r="BSL97" s="136"/>
      <c r="BSM97" s="136"/>
      <c r="BSN97" s="136"/>
      <c r="BSO97" s="136"/>
      <c r="BSP97" s="136"/>
      <c r="BSQ97" s="136"/>
      <c r="BSR97" s="136"/>
      <c r="BSS97" s="136"/>
      <c r="BST97" s="136"/>
      <c r="BSU97" s="136"/>
      <c r="BSV97" s="136"/>
      <c r="BSW97" s="136"/>
      <c r="BSX97" s="136"/>
      <c r="BSY97" s="136"/>
      <c r="BSZ97" s="136"/>
      <c r="BTA97" s="136"/>
      <c r="BTB97" s="136"/>
      <c r="BTC97" s="136"/>
      <c r="BTD97" s="136"/>
      <c r="BTE97" s="136"/>
      <c r="BTF97" s="136"/>
      <c r="BTG97" s="136"/>
      <c r="BTH97" s="136"/>
      <c r="BTI97" s="136"/>
      <c r="BTJ97" s="136"/>
      <c r="BTK97" s="136"/>
      <c r="BTL97" s="136"/>
      <c r="BTM97" s="136"/>
      <c r="BTN97" s="136"/>
      <c r="BTO97" s="136"/>
      <c r="BTP97" s="136"/>
      <c r="BTQ97" s="136"/>
      <c r="BTR97" s="136"/>
      <c r="BTS97" s="136"/>
      <c r="BTT97" s="136"/>
      <c r="BTU97" s="136"/>
      <c r="BTV97" s="136"/>
      <c r="BTW97" s="136"/>
      <c r="BTX97" s="136"/>
      <c r="BTY97" s="136"/>
      <c r="BTZ97" s="136"/>
      <c r="BUA97" s="136"/>
      <c r="BUB97" s="136"/>
      <c r="BUC97" s="136"/>
      <c r="BUD97" s="136"/>
      <c r="BUE97" s="136"/>
      <c r="BUF97" s="136"/>
      <c r="BUG97" s="136"/>
      <c r="BUH97" s="136"/>
      <c r="BUI97" s="136"/>
      <c r="BUJ97" s="136"/>
      <c r="BUK97" s="136"/>
      <c r="BUL97" s="136"/>
      <c r="BUM97" s="136"/>
      <c r="BUN97" s="136"/>
      <c r="BUO97" s="136"/>
      <c r="BUP97" s="136"/>
      <c r="BUQ97" s="136"/>
      <c r="BUR97" s="136"/>
      <c r="BUS97" s="136"/>
      <c r="BUT97" s="136"/>
      <c r="BUU97" s="136"/>
      <c r="BUV97" s="136"/>
      <c r="BUW97" s="136"/>
      <c r="BUX97" s="136"/>
      <c r="BUY97" s="136"/>
      <c r="BUZ97" s="136"/>
      <c r="BVA97" s="136"/>
      <c r="BVB97" s="136"/>
      <c r="BVC97" s="136"/>
      <c r="BVD97" s="136"/>
      <c r="BVE97" s="136"/>
      <c r="BVF97" s="136"/>
      <c r="BVG97" s="136"/>
      <c r="BVH97" s="136"/>
      <c r="BVI97" s="136"/>
      <c r="BVJ97" s="136"/>
      <c r="BVK97" s="136"/>
      <c r="BVL97" s="136"/>
      <c r="BVM97" s="136"/>
      <c r="BVN97" s="136"/>
      <c r="BVO97" s="136"/>
      <c r="BVP97" s="136"/>
      <c r="BVQ97" s="136"/>
      <c r="BVR97" s="136"/>
      <c r="BVS97" s="136"/>
      <c r="BVT97" s="136"/>
      <c r="BVU97" s="136"/>
      <c r="BVV97" s="136"/>
      <c r="BVW97" s="136"/>
      <c r="BVX97" s="136"/>
      <c r="BVY97" s="136"/>
      <c r="BVZ97" s="136"/>
      <c r="BWA97" s="136"/>
      <c r="BWB97" s="136"/>
      <c r="BWC97" s="136"/>
      <c r="BWD97" s="136"/>
      <c r="BWE97" s="136"/>
      <c r="BWF97" s="136"/>
      <c r="BWG97" s="136"/>
      <c r="BWH97" s="136"/>
      <c r="BWI97" s="136"/>
      <c r="BWJ97" s="136"/>
      <c r="BWK97" s="136"/>
      <c r="BWL97" s="136"/>
      <c r="BWM97" s="136"/>
      <c r="BWN97" s="136"/>
      <c r="BWO97" s="136"/>
      <c r="BWP97" s="136"/>
      <c r="BWQ97" s="136"/>
      <c r="BWR97" s="136"/>
      <c r="BWS97" s="136"/>
      <c r="BWT97" s="136"/>
      <c r="BWU97" s="136"/>
      <c r="BWV97" s="136"/>
      <c r="BWW97" s="136"/>
      <c r="BWX97" s="136"/>
      <c r="BWY97" s="136"/>
      <c r="BWZ97" s="136"/>
      <c r="BXA97" s="136"/>
      <c r="BXB97" s="136"/>
      <c r="BXC97" s="136"/>
      <c r="BXD97" s="136"/>
      <c r="BXE97" s="136"/>
      <c r="BXF97" s="136"/>
      <c r="BXG97" s="136"/>
      <c r="BXH97" s="136"/>
      <c r="BXI97" s="136"/>
      <c r="BXJ97" s="136"/>
      <c r="BXK97" s="136"/>
      <c r="BXL97" s="136"/>
      <c r="BXM97" s="136"/>
      <c r="BXN97" s="136"/>
      <c r="BXO97" s="136"/>
      <c r="BXP97" s="136"/>
      <c r="BXQ97" s="136"/>
      <c r="BXR97" s="136"/>
      <c r="BXS97" s="136"/>
      <c r="BXT97" s="136"/>
      <c r="BXU97" s="136"/>
      <c r="BXV97" s="136"/>
      <c r="BXW97" s="136"/>
      <c r="BXX97" s="136"/>
      <c r="BXY97" s="136"/>
      <c r="BXZ97" s="136"/>
      <c r="BYA97" s="136"/>
      <c r="BYB97" s="136"/>
      <c r="BYC97" s="136"/>
      <c r="BYD97" s="136"/>
      <c r="BYE97" s="136"/>
      <c r="BYF97" s="136"/>
      <c r="BYG97" s="136"/>
      <c r="BYH97" s="136"/>
      <c r="BYI97" s="136"/>
      <c r="BYJ97" s="136"/>
      <c r="BYK97" s="136"/>
      <c r="BYL97" s="136"/>
      <c r="BYM97" s="136"/>
      <c r="BYN97" s="136"/>
      <c r="BYO97" s="136"/>
      <c r="BYP97" s="136"/>
      <c r="BYQ97" s="136"/>
      <c r="BYR97" s="136"/>
      <c r="BYS97" s="136"/>
      <c r="BYT97" s="136"/>
      <c r="BYU97" s="136"/>
      <c r="BYV97" s="136"/>
      <c r="BYW97" s="136"/>
      <c r="BYX97" s="136"/>
      <c r="BYY97" s="136"/>
      <c r="BYZ97" s="136"/>
      <c r="BZA97" s="136"/>
      <c r="BZB97" s="136"/>
      <c r="BZC97" s="136"/>
      <c r="BZD97" s="136"/>
      <c r="BZE97" s="136"/>
      <c r="BZF97" s="136"/>
      <c r="BZG97" s="136"/>
      <c r="BZH97" s="136"/>
      <c r="BZI97" s="136"/>
      <c r="BZJ97" s="136"/>
      <c r="BZK97" s="136"/>
      <c r="BZL97" s="136"/>
      <c r="BZM97" s="136"/>
      <c r="BZN97" s="136"/>
      <c r="BZO97" s="136"/>
      <c r="BZP97" s="136"/>
      <c r="BZQ97" s="136"/>
      <c r="BZR97" s="136"/>
      <c r="BZS97" s="136"/>
      <c r="BZT97" s="136"/>
      <c r="BZU97" s="136"/>
      <c r="BZV97" s="136"/>
      <c r="BZW97" s="136"/>
      <c r="BZX97" s="136"/>
      <c r="BZY97" s="136"/>
      <c r="BZZ97" s="136"/>
      <c r="CAA97" s="136"/>
      <c r="CAB97" s="136"/>
      <c r="CAC97" s="136"/>
      <c r="CAD97" s="136"/>
      <c r="CAE97" s="136"/>
      <c r="CAF97" s="136"/>
      <c r="CAG97" s="136"/>
      <c r="CAH97" s="136"/>
      <c r="CAI97" s="136"/>
      <c r="CAJ97" s="136"/>
      <c r="CAK97" s="136"/>
      <c r="CAL97" s="136"/>
      <c r="CAM97" s="136"/>
      <c r="CAN97" s="136"/>
      <c r="CAO97" s="136"/>
      <c r="CAP97" s="136"/>
      <c r="CAQ97" s="136"/>
      <c r="CAR97" s="136"/>
      <c r="CAS97" s="136"/>
      <c r="CAT97" s="136"/>
      <c r="CAU97" s="136"/>
      <c r="CAV97" s="136"/>
      <c r="CAW97" s="136"/>
      <c r="CAX97" s="136"/>
      <c r="CAY97" s="136"/>
      <c r="CAZ97" s="136"/>
      <c r="CBA97" s="136"/>
      <c r="CBB97" s="136"/>
      <c r="CBC97" s="136"/>
      <c r="CBD97" s="136"/>
      <c r="CBE97" s="136"/>
      <c r="CBF97" s="136"/>
      <c r="CBG97" s="136"/>
      <c r="CBH97" s="136"/>
      <c r="CBI97" s="136"/>
      <c r="CBJ97" s="136"/>
      <c r="CBK97" s="136"/>
      <c r="CBL97" s="136"/>
      <c r="CBM97" s="136"/>
      <c r="CBN97" s="136"/>
      <c r="CBO97" s="136"/>
      <c r="CBP97" s="136"/>
      <c r="CBQ97" s="136"/>
      <c r="CBR97" s="136"/>
      <c r="CBS97" s="136"/>
      <c r="CBT97" s="136"/>
      <c r="CBU97" s="136"/>
      <c r="CBV97" s="136"/>
      <c r="CBW97" s="136"/>
      <c r="CBX97" s="136"/>
      <c r="CBY97" s="136"/>
      <c r="CBZ97" s="136"/>
      <c r="CCA97" s="136"/>
      <c r="CCB97" s="136"/>
      <c r="CCC97" s="136"/>
      <c r="CCD97" s="136"/>
      <c r="CCE97" s="136"/>
      <c r="CCF97" s="136"/>
      <c r="CCG97" s="136"/>
      <c r="CCH97" s="136"/>
      <c r="CCI97" s="136"/>
      <c r="CCJ97" s="136"/>
      <c r="CCK97" s="136"/>
      <c r="CCL97" s="136"/>
      <c r="CCM97" s="136"/>
      <c r="CCN97" s="136"/>
      <c r="CCO97" s="136"/>
      <c r="CCP97" s="136"/>
      <c r="CCQ97" s="136"/>
      <c r="CCR97" s="136"/>
      <c r="CCS97" s="136"/>
      <c r="CCT97" s="136"/>
      <c r="CCU97" s="136"/>
      <c r="CCV97" s="136"/>
      <c r="CCW97" s="136"/>
      <c r="CCX97" s="136"/>
      <c r="CCY97" s="136"/>
      <c r="CCZ97" s="136"/>
      <c r="CDA97" s="136"/>
      <c r="CDB97" s="136"/>
      <c r="CDC97" s="136"/>
      <c r="CDD97" s="136"/>
      <c r="CDE97" s="136"/>
      <c r="CDF97" s="136"/>
      <c r="CDG97" s="136"/>
      <c r="CDH97" s="136"/>
      <c r="CDI97" s="136"/>
      <c r="CDJ97" s="136"/>
      <c r="CDK97" s="136"/>
      <c r="CDL97" s="136"/>
      <c r="CDM97" s="136"/>
      <c r="CDN97" s="136"/>
      <c r="CDO97" s="136"/>
      <c r="CDP97" s="136"/>
      <c r="CDQ97" s="136"/>
      <c r="CDR97" s="136"/>
      <c r="CDS97" s="136"/>
      <c r="CDT97" s="136"/>
      <c r="CDU97" s="136"/>
      <c r="CDV97" s="136"/>
      <c r="CDW97" s="136"/>
      <c r="CDX97" s="136"/>
      <c r="CDY97" s="136"/>
      <c r="CDZ97" s="136"/>
      <c r="CEA97" s="136"/>
      <c r="CEB97" s="136"/>
      <c r="CEC97" s="136"/>
      <c r="CED97" s="136"/>
      <c r="CEE97" s="136"/>
      <c r="CEF97" s="136"/>
      <c r="CEG97" s="136"/>
      <c r="CEH97" s="136"/>
      <c r="CEI97" s="136"/>
      <c r="CEJ97" s="136"/>
      <c r="CEK97" s="136"/>
      <c r="CEL97" s="136"/>
      <c r="CEM97" s="136"/>
      <c r="CEN97" s="136"/>
      <c r="CEO97" s="136"/>
      <c r="CEP97" s="136"/>
      <c r="CEQ97" s="136"/>
      <c r="CER97" s="136"/>
      <c r="CES97" s="136"/>
      <c r="CET97" s="136"/>
      <c r="CEU97" s="136"/>
      <c r="CEV97" s="136"/>
      <c r="CEW97" s="136"/>
      <c r="CEX97" s="136"/>
      <c r="CEY97" s="136"/>
      <c r="CEZ97" s="136"/>
      <c r="CFA97" s="136"/>
      <c r="CFB97" s="136"/>
      <c r="CFC97" s="136"/>
      <c r="CFD97" s="136"/>
      <c r="CFE97" s="136"/>
      <c r="CFF97" s="136"/>
      <c r="CFG97" s="136"/>
      <c r="CFH97" s="136"/>
      <c r="CFI97" s="136"/>
      <c r="CFJ97" s="136"/>
      <c r="CFK97" s="136"/>
      <c r="CFL97" s="136"/>
      <c r="CFM97" s="136"/>
      <c r="CFN97" s="136"/>
      <c r="CFO97" s="136"/>
      <c r="CFP97" s="136"/>
      <c r="CFQ97" s="136"/>
      <c r="CFR97" s="136"/>
      <c r="CFS97" s="136"/>
      <c r="CFT97" s="136"/>
      <c r="CFU97" s="136"/>
      <c r="CFV97" s="136"/>
      <c r="CFW97" s="136"/>
      <c r="CFX97" s="136"/>
      <c r="CFY97" s="136"/>
      <c r="CFZ97" s="136"/>
      <c r="CGA97" s="136"/>
      <c r="CGB97" s="136"/>
      <c r="CGC97" s="136"/>
      <c r="CGD97" s="136"/>
      <c r="CGE97" s="136"/>
      <c r="CGF97" s="136"/>
      <c r="CGG97" s="136"/>
      <c r="CGH97" s="136"/>
      <c r="CGI97" s="136"/>
      <c r="CGJ97" s="136"/>
      <c r="CGK97" s="136"/>
      <c r="CGL97" s="136"/>
      <c r="CGM97" s="136"/>
      <c r="CGN97" s="136"/>
      <c r="CGO97" s="136"/>
      <c r="CGP97" s="136"/>
      <c r="CGQ97" s="136"/>
      <c r="CGR97" s="136"/>
      <c r="CGS97" s="136"/>
      <c r="CGT97" s="136"/>
      <c r="CGU97" s="136"/>
      <c r="CGV97" s="136"/>
      <c r="CGW97" s="136"/>
      <c r="CGX97" s="136"/>
      <c r="CGY97" s="136"/>
      <c r="CGZ97" s="136"/>
      <c r="CHA97" s="136"/>
      <c r="CHB97" s="136"/>
      <c r="CHC97" s="136"/>
      <c r="CHD97" s="136"/>
      <c r="CHE97" s="136"/>
      <c r="CHF97" s="136"/>
      <c r="CHG97" s="136"/>
      <c r="CHH97" s="136"/>
      <c r="CHI97" s="136"/>
      <c r="CHJ97" s="136"/>
      <c r="CHK97" s="136"/>
      <c r="CHL97" s="136"/>
      <c r="CHM97" s="136"/>
      <c r="CHN97" s="136"/>
      <c r="CHO97" s="136"/>
      <c r="CHP97" s="136"/>
      <c r="CHQ97" s="136"/>
      <c r="CHR97" s="136"/>
      <c r="CHS97" s="136"/>
      <c r="CHT97" s="136"/>
      <c r="CHU97" s="136"/>
      <c r="CHV97" s="136"/>
      <c r="CHW97" s="136"/>
      <c r="CHX97" s="136"/>
      <c r="CHY97" s="136"/>
      <c r="CHZ97" s="136"/>
      <c r="CIA97" s="136"/>
      <c r="CIB97" s="136"/>
      <c r="CIC97" s="136"/>
      <c r="CID97" s="136"/>
      <c r="CIE97" s="136"/>
      <c r="CIF97" s="136"/>
      <c r="CIG97" s="136"/>
      <c r="CIH97" s="136"/>
      <c r="CII97" s="136"/>
      <c r="CIJ97" s="136"/>
      <c r="CIK97" s="136"/>
      <c r="CIL97" s="136"/>
      <c r="CIM97" s="136"/>
      <c r="CIN97" s="136"/>
      <c r="CIO97" s="136"/>
      <c r="CIP97" s="136"/>
      <c r="CIQ97" s="136"/>
      <c r="CIR97" s="136"/>
      <c r="CIS97" s="136"/>
      <c r="CIT97" s="136"/>
      <c r="CIU97" s="136"/>
      <c r="CIV97" s="136"/>
      <c r="CIW97" s="136"/>
      <c r="CIX97" s="136"/>
      <c r="CIY97" s="136"/>
      <c r="CIZ97" s="136"/>
      <c r="CJA97" s="136"/>
      <c r="CJB97" s="136"/>
      <c r="CJC97" s="136"/>
      <c r="CJD97" s="136"/>
      <c r="CJE97" s="136"/>
      <c r="CJF97" s="136"/>
      <c r="CJG97" s="136"/>
      <c r="CJH97" s="136"/>
      <c r="CJI97" s="136"/>
      <c r="CJJ97" s="136"/>
      <c r="CJK97" s="136"/>
      <c r="CJL97" s="136"/>
      <c r="CJM97" s="136"/>
      <c r="CJN97" s="136"/>
      <c r="CJO97" s="136"/>
      <c r="CJP97" s="136"/>
      <c r="CJQ97" s="136"/>
      <c r="CJR97" s="136"/>
      <c r="CJS97" s="136"/>
      <c r="CJT97" s="136"/>
      <c r="CJU97" s="136"/>
      <c r="CJV97" s="136"/>
      <c r="CJW97" s="136"/>
      <c r="CJX97" s="136"/>
      <c r="CJY97" s="136"/>
      <c r="CJZ97" s="136"/>
      <c r="CKA97" s="136"/>
      <c r="CKB97" s="136"/>
      <c r="CKC97" s="136"/>
      <c r="CKD97" s="136"/>
      <c r="CKE97" s="136"/>
      <c r="CKF97" s="136"/>
      <c r="CKG97" s="136"/>
      <c r="CKH97" s="136"/>
      <c r="CKI97" s="136"/>
      <c r="CKJ97" s="136"/>
      <c r="CKK97" s="136"/>
      <c r="CKL97" s="136"/>
      <c r="CKM97" s="136"/>
      <c r="CKN97" s="136"/>
      <c r="CKO97" s="136"/>
      <c r="CKP97" s="136"/>
      <c r="CKQ97" s="136"/>
      <c r="CKR97" s="136"/>
      <c r="CKS97" s="136"/>
      <c r="CKT97" s="136"/>
      <c r="CKU97" s="136"/>
      <c r="CKV97" s="136"/>
      <c r="CKW97" s="136"/>
      <c r="CKX97" s="136"/>
      <c r="CKY97" s="136"/>
      <c r="CKZ97" s="136"/>
      <c r="CLA97" s="136"/>
      <c r="CLB97" s="136"/>
      <c r="CLC97" s="136"/>
      <c r="CLD97" s="136"/>
      <c r="CLE97" s="136"/>
      <c r="CLF97" s="136"/>
      <c r="CLG97" s="136"/>
      <c r="CLH97" s="136"/>
      <c r="CLI97" s="136"/>
      <c r="CLJ97" s="136"/>
      <c r="CLK97" s="136"/>
      <c r="CLL97" s="136"/>
      <c r="CLM97" s="136"/>
      <c r="CLN97" s="136"/>
      <c r="CLO97" s="136"/>
      <c r="CLP97" s="136"/>
      <c r="CLQ97" s="136"/>
      <c r="CLR97" s="136"/>
      <c r="CLS97" s="136"/>
      <c r="CLT97" s="136"/>
      <c r="CLU97" s="136"/>
      <c r="CLV97" s="136"/>
      <c r="CLW97" s="136"/>
      <c r="CLX97" s="136"/>
      <c r="CLY97" s="136"/>
      <c r="CLZ97" s="136"/>
      <c r="CMA97" s="136"/>
      <c r="CMB97" s="136"/>
      <c r="CMC97" s="136"/>
      <c r="CMD97" s="136"/>
      <c r="CME97" s="136"/>
      <c r="CMF97" s="136"/>
      <c r="CMG97" s="136"/>
      <c r="CMH97" s="136"/>
      <c r="CMI97" s="136"/>
      <c r="CMJ97" s="136"/>
      <c r="CMK97" s="136"/>
      <c r="CML97" s="136"/>
      <c r="CMM97" s="136"/>
      <c r="CMN97" s="136"/>
      <c r="CMO97" s="136"/>
      <c r="CMP97" s="136"/>
      <c r="CMQ97" s="136"/>
      <c r="CMR97" s="136"/>
      <c r="CMS97" s="136"/>
      <c r="CMT97" s="136"/>
      <c r="CMU97" s="136"/>
      <c r="CMV97" s="136"/>
      <c r="CMW97" s="136"/>
      <c r="CMX97" s="136"/>
      <c r="CMY97" s="136"/>
      <c r="CMZ97" s="136"/>
      <c r="CNA97" s="136"/>
      <c r="CNB97" s="136"/>
      <c r="CNC97" s="136"/>
      <c r="CND97" s="136"/>
      <c r="CNE97" s="136"/>
      <c r="CNF97" s="136"/>
      <c r="CNG97" s="136"/>
      <c r="CNH97" s="136"/>
      <c r="CNI97" s="136"/>
      <c r="CNJ97" s="136"/>
      <c r="CNK97" s="136"/>
      <c r="CNL97" s="136"/>
      <c r="CNM97" s="136"/>
      <c r="CNN97" s="136"/>
      <c r="CNO97" s="136"/>
      <c r="CNP97" s="136"/>
      <c r="CNQ97" s="136"/>
      <c r="CNR97" s="136"/>
      <c r="CNS97" s="136"/>
      <c r="CNT97" s="136"/>
      <c r="CNU97" s="136"/>
      <c r="CNV97" s="136"/>
      <c r="CNW97" s="136"/>
    </row>
    <row r="98" spans="1:2415" s="117" customFormat="1" x14ac:dyDescent="0.25">
      <c r="A98" s="192" t="s">
        <v>250</v>
      </c>
      <c r="B98" s="185" t="s">
        <v>2</v>
      </c>
      <c r="C98" s="152">
        <v>0</v>
      </c>
      <c r="D98" s="150">
        <f>IFERROR(VLOOKUP(CONCATENATE(H98,"_",C98),Pontok!$A$2:$E$217,5,FALSE),"N/A")</f>
        <v>0</v>
      </c>
      <c r="E98" s="253"/>
      <c r="F98" s="254"/>
      <c r="G98" s="240"/>
      <c r="H98" s="239" t="s">
        <v>339</v>
      </c>
      <c r="I98" s="239"/>
      <c r="J98" s="239"/>
      <c r="K98" s="239"/>
      <c r="L98" s="129"/>
      <c r="M98" s="129"/>
      <c r="N98" s="129"/>
      <c r="EG98" s="136"/>
      <c r="EH98" s="136"/>
      <c r="EI98" s="136"/>
      <c r="EJ98" s="136"/>
      <c r="EK98" s="136"/>
      <c r="EL98" s="136"/>
      <c r="EM98" s="136"/>
      <c r="EN98" s="136"/>
      <c r="EO98" s="136"/>
      <c r="EP98" s="136"/>
      <c r="EQ98" s="136"/>
      <c r="ER98" s="136"/>
      <c r="ES98" s="136"/>
      <c r="ET98" s="136"/>
      <c r="EU98" s="136"/>
      <c r="EV98" s="136"/>
      <c r="EW98" s="136"/>
      <c r="EX98" s="136"/>
      <c r="EY98" s="136"/>
      <c r="EZ98" s="136"/>
      <c r="FA98" s="136"/>
      <c r="FB98" s="136"/>
      <c r="FC98" s="136"/>
      <c r="FD98" s="136"/>
      <c r="FE98" s="136"/>
      <c r="FF98" s="136"/>
      <c r="FG98" s="136"/>
      <c r="FH98" s="136"/>
      <c r="FI98" s="136"/>
      <c r="FJ98" s="136"/>
      <c r="FK98" s="136"/>
      <c r="FL98" s="136"/>
      <c r="FM98" s="136"/>
      <c r="FN98" s="136"/>
      <c r="FO98" s="136"/>
      <c r="FP98" s="136"/>
      <c r="FQ98" s="136"/>
      <c r="FR98" s="136"/>
      <c r="FS98" s="136"/>
      <c r="FT98" s="136"/>
      <c r="FU98" s="136"/>
      <c r="FV98" s="136"/>
      <c r="FW98" s="136"/>
      <c r="FX98" s="136"/>
      <c r="FY98" s="136"/>
      <c r="FZ98" s="136"/>
      <c r="GA98" s="136"/>
      <c r="GB98" s="136"/>
      <c r="GC98" s="136"/>
      <c r="GD98" s="136"/>
      <c r="GE98" s="136"/>
      <c r="GF98" s="136"/>
      <c r="GG98" s="136"/>
      <c r="GH98" s="136"/>
      <c r="GI98" s="136"/>
      <c r="GJ98" s="136"/>
      <c r="GK98" s="136"/>
      <c r="GL98" s="136"/>
      <c r="GM98" s="136"/>
      <c r="GN98" s="136"/>
      <c r="GO98" s="136"/>
      <c r="GP98" s="136"/>
      <c r="GQ98" s="136"/>
      <c r="GR98" s="136"/>
      <c r="GS98" s="136"/>
      <c r="GT98" s="136"/>
      <c r="GU98" s="136"/>
      <c r="GV98" s="136"/>
      <c r="GW98" s="136"/>
      <c r="GX98" s="136"/>
      <c r="GY98" s="136"/>
      <c r="GZ98" s="136"/>
      <c r="HA98" s="136"/>
      <c r="HB98" s="136"/>
      <c r="HC98" s="136"/>
      <c r="HD98" s="136"/>
      <c r="HE98" s="136"/>
      <c r="HF98" s="136"/>
      <c r="HG98" s="136"/>
      <c r="HH98" s="136"/>
      <c r="HI98" s="136"/>
      <c r="HJ98" s="136"/>
      <c r="HK98" s="136"/>
      <c r="HL98" s="136"/>
      <c r="HM98" s="136"/>
      <c r="HN98" s="136"/>
      <c r="HO98" s="136"/>
      <c r="HP98" s="136"/>
      <c r="HQ98" s="136"/>
      <c r="HR98" s="136"/>
      <c r="HS98" s="136"/>
      <c r="HT98" s="136"/>
      <c r="HU98" s="136"/>
      <c r="HV98" s="136"/>
      <c r="HW98" s="136"/>
      <c r="HX98" s="136"/>
      <c r="HY98" s="136"/>
      <c r="HZ98" s="136"/>
      <c r="IA98" s="136"/>
      <c r="IB98" s="136"/>
      <c r="IC98" s="136"/>
      <c r="ID98" s="136"/>
      <c r="IE98" s="136"/>
      <c r="IF98" s="136"/>
      <c r="IG98" s="136"/>
      <c r="IH98" s="136"/>
      <c r="II98" s="136"/>
      <c r="IJ98" s="136"/>
      <c r="IK98" s="136"/>
      <c r="IL98" s="136"/>
      <c r="IM98" s="136"/>
      <c r="IN98" s="136"/>
      <c r="IO98" s="136"/>
      <c r="IP98" s="136"/>
      <c r="IQ98" s="136"/>
      <c r="IR98" s="136"/>
      <c r="IS98" s="136"/>
      <c r="IT98" s="136"/>
      <c r="IU98" s="136"/>
      <c r="IV98" s="136"/>
      <c r="IW98" s="136"/>
      <c r="IX98" s="136"/>
      <c r="IY98" s="136"/>
      <c r="IZ98" s="136"/>
      <c r="JA98" s="136"/>
      <c r="JB98" s="136"/>
      <c r="JC98" s="136"/>
      <c r="JD98" s="136"/>
      <c r="JE98" s="136"/>
      <c r="JF98" s="136"/>
      <c r="JG98" s="136"/>
      <c r="JH98" s="136"/>
      <c r="JI98" s="136"/>
      <c r="JJ98" s="136"/>
      <c r="JK98" s="136"/>
      <c r="JL98" s="136"/>
      <c r="JM98" s="136"/>
      <c r="JN98" s="136"/>
      <c r="JO98" s="136"/>
      <c r="JP98" s="136"/>
      <c r="JQ98" s="136"/>
      <c r="JR98" s="136"/>
      <c r="JS98" s="136"/>
      <c r="JT98" s="136"/>
      <c r="JU98" s="136"/>
      <c r="JV98" s="136"/>
      <c r="JW98" s="136"/>
      <c r="JX98" s="136"/>
      <c r="JY98" s="136"/>
      <c r="JZ98" s="136"/>
      <c r="KA98" s="136"/>
      <c r="KB98" s="136"/>
      <c r="KC98" s="136"/>
      <c r="KD98" s="136"/>
      <c r="KE98" s="136"/>
      <c r="KF98" s="136"/>
      <c r="KG98" s="136"/>
      <c r="KH98" s="136"/>
      <c r="KI98" s="136"/>
      <c r="KJ98" s="136"/>
      <c r="KK98" s="136"/>
      <c r="KL98" s="136"/>
      <c r="KM98" s="136"/>
      <c r="KN98" s="136"/>
      <c r="KO98" s="136"/>
      <c r="KP98" s="136"/>
      <c r="KQ98" s="136"/>
      <c r="KR98" s="136"/>
      <c r="KS98" s="136"/>
      <c r="KT98" s="136"/>
      <c r="KU98" s="136"/>
      <c r="KV98" s="136"/>
      <c r="KW98" s="136"/>
      <c r="KX98" s="136"/>
      <c r="KY98" s="136"/>
      <c r="KZ98" s="136"/>
      <c r="LA98" s="136"/>
      <c r="LB98" s="136"/>
      <c r="LC98" s="136"/>
      <c r="LD98" s="136"/>
      <c r="LE98" s="136"/>
      <c r="LF98" s="136"/>
      <c r="LG98" s="136"/>
      <c r="LH98" s="136"/>
      <c r="LI98" s="136"/>
      <c r="LJ98" s="136"/>
      <c r="LK98" s="136"/>
      <c r="LL98" s="136"/>
      <c r="LM98" s="136"/>
      <c r="LN98" s="136"/>
      <c r="LO98" s="136"/>
      <c r="LP98" s="136"/>
      <c r="LQ98" s="136"/>
      <c r="LR98" s="136"/>
      <c r="LS98" s="136"/>
      <c r="LT98" s="136"/>
      <c r="LU98" s="136"/>
      <c r="LV98" s="136"/>
      <c r="LW98" s="136"/>
      <c r="LX98" s="136"/>
      <c r="LY98" s="136"/>
      <c r="LZ98" s="136"/>
      <c r="MA98" s="136"/>
      <c r="MB98" s="136"/>
      <c r="MC98" s="136"/>
      <c r="MD98" s="136"/>
      <c r="ME98" s="136"/>
      <c r="MF98" s="136"/>
      <c r="MG98" s="136"/>
      <c r="MH98" s="136"/>
      <c r="MI98" s="136"/>
      <c r="MJ98" s="136"/>
      <c r="MK98" s="136"/>
      <c r="ML98" s="136"/>
      <c r="MM98" s="136"/>
      <c r="MN98" s="136"/>
      <c r="MO98" s="136"/>
      <c r="MP98" s="136"/>
      <c r="MQ98" s="136"/>
      <c r="MR98" s="136"/>
      <c r="MS98" s="136"/>
      <c r="MT98" s="136"/>
      <c r="MU98" s="136"/>
      <c r="MV98" s="136"/>
      <c r="MW98" s="136"/>
      <c r="MX98" s="136"/>
      <c r="MY98" s="136"/>
      <c r="MZ98" s="136"/>
      <c r="NA98" s="136"/>
      <c r="NB98" s="136"/>
      <c r="NC98" s="136"/>
      <c r="ND98" s="136"/>
      <c r="NE98" s="136"/>
      <c r="NF98" s="136"/>
      <c r="NG98" s="136"/>
      <c r="NH98" s="136"/>
      <c r="NI98" s="136"/>
      <c r="NJ98" s="136"/>
      <c r="NK98" s="136"/>
      <c r="NL98" s="136"/>
      <c r="NM98" s="136"/>
      <c r="NN98" s="136"/>
      <c r="NO98" s="136"/>
      <c r="NP98" s="136"/>
      <c r="NQ98" s="136"/>
      <c r="NR98" s="136"/>
      <c r="NS98" s="136"/>
      <c r="NT98" s="136"/>
      <c r="NU98" s="136"/>
      <c r="NV98" s="136"/>
      <c r="NW98" s="136"/>
      <c r="NX98" s="136"/>
      <c r="NY98" s="136"/>
      <c r="NZ98" s="136"/>
      <c r="OA98" s="136"/>
      <c r="OB98" s="136"/>
      <c r="OC98" s="136"/>
      <c r="OD98" s="136"/>
      <c r="OE98" s="136"/>
      <c r="OF98" s="136"/>
      <c r="OG98" s="136"/>
      <c r="OH98" s="136"/>
      <c r="OI98" s="136"/>
      <c r="OJ98" s="136"/>
      <c r="OK98" s="136"/>
      <c r="OL98" s="136"/>
      <c r="OM98" s="136"/>
      <c r="ON98" s="136"/>
      <c r="OO98" s="136"/>
      <c r="OP98" s="136"/>
      <c r="OQ98" s="136"/>
      <c r="OR98" s="136"/>
      <c r="OS98" s="136"/>
      <c r="OT98" s="136"/>
      <c r="OU98" s="136"/>
      <c r="OV98" s="136"/>
      <c r="OW98" s="136"/>
      <c r="OX98" s="136"/>
      <c r="OY98" s="136"/>
      <c r="OZ98" s="136"/>
      <c r="PA98" s="136"/>
      <c r="PB98" s="136"/>
      <c r="PC98" s="136"/>
      <c r="PD98" s="136"/>
      <c r="PE98" s="136"/>
      <c r="PF98" s="136"/>
      <c r="PG98" s="136"/>
      <c r="PH98" s="136"/>
      <c r="PI98" s="136"/>
      <c r="PJ98" s="136"/>
      <c r="PK98" s="136"/>
      <c r="PL98" s="136"/>
      <c r="PM98" s="136"/>
      <c r="PN98" s="136"/>
      <c r="PO98" s="136"/>
      <c r="PP98" s="136"/>
      <c r="PQ98" s="136"/>
      <c r="PR98" s="136"/>
      <c r="PS98" s="136"/>
      <c r="PT98" s="136"/>
      <c r="PU98" s="136"/>
      <c r="PV98" s="136"/>
      <c r="PW98" s="136"/>
      <c r="PX98" s="136"/>
      <c r="PY98" s="136"/>
      <c r="PZ98" s="136"/>
      <c r="QA98" s="136"/>
      <c r="QB98" s="136"/>
      <c r="QC98" s="136"/>
      <c r="QD98" s="136"/>
      <c r="QE98" s="136"/>
      <c r="QF98" s="136"/>
      <c r="QG98" s="136"/>
      <c r="QH98" s="136"/>
      <c r="QI98" s="136"/>
      <c r="QJ98" s="136"/>
      <c r="QK98" s="136"/>
      <c r="QL98" s="136"/>
      <c r="QM98" s="136"/>
      <c r="QN98" s="136"/>
      <c r="QO98" s="136"/>
      <c r="QP98" s="136"/>
      <c r="QQ98" s="136"/>
      <c r="QR98" s="136"/>
      <c r="QS98" s="136"/>
      <c r="QT98" s="136"/>
      <c r="QU98" s="136"/>
      <c r="QV98" s="136"/>
      <c r="QW98" s="136"/>
      <c r="QX98" s="136"/>
      <c r="QY98" s="136"/>
      <c r="QZ98" s="136"/>
      <c r="RA98" s="136"/>
      <c r="RB98" s="136"/>
      <c r="RC98" s="136"/>
      <c r="RD98" s="136"/>
      <c r="RE98" s="136"/>
      <c r="RF98" s="136"/>
      <c r="RG98" s="136"/>
      <c r="RH98" s="136"/>
      <c r="RI98" s="136"/>
      <c r="RJ98" s="136"/>
      <c r="RK98" s="136"/>
      <c r="RL98" s="136"/>
      <c r="RM98" s="136"/>
      <c r="RN98" s="136"/>
      <c r="RO98" s="136"/>
      <c r="RP98" s="136"/>
      <c r="RQ98" s="136"/>
      <c r="RR98" s="136"/>
      <c r="RS98" s="136"/>
      <c r="RT98" s="136"/>
      <c r="RU98" s="136"/>
      <c r="RV98" s="136"/>
      <c r="RW98" s="136"/>
      <c r="RX98" s="136"/>
      <c r="RY98" s="136"/>
      <c r="RZ98" s="136"/>
      <c r="SA98" s="136"/>
      <c r="SB98" s="136"/>
      <c r="SC98" s="136"/>
      <c r="SD98" s="136"/>
      <c r="SE98" s="136"/>
      <c r="SF98" s="136"/>
      <c r="SG98" s="136"/>
      <c r="SH98" s="136"/>
      <c r="SI98" s="136"/>
      <c r="SJ98" s="136"/>
      <c r="SK98" s="136"/>
      <c r="SL98" s="136"/>
      <c r="SM98" s="136"/>
      <c r="SN98" s="136"/>
      <c r="SO98" s="136"/>
      <c r="SP98" s="136"/>
      <c r="SQ98" s="136"/>
      <c r="SR98" s="136"/>
      <c r="SS98" s="136"/>
      <c r="ST98" s="136"/>
      <c r="SU98" s="136"/>
      <c r="SV98" s="136"/>
      <c r="SW98" s="136"/>
      <c r="SX98" s="136"/>
      <c r="SY98" s="136"/>
      <c r="SZ98" s="136"/>
      <c r="TA98" s="136"/>
      <c r="TB98" s="136"/>
      <c r="TC98" s="136"/>
      <c r="TD98" s="136"/>
      <c r="TE98" s="136"/>
      <c r="TF98" s="136"/>
      <c r="TG98" s="136"/>
      <c r="TH98" s="136"/>
      <c r="TI98" s="136"/>
      <c r="TJ98" s="136"/>
      <c r="TK98" s="136"/>
      <c r="TL98" s="136"/>
      <c r="TM98" s="136"/>
      <c r="TN98" s="136"/>
      <c r="TO98" s="136"/>
      <c r="TP98" s="136"/>
      <c r="TQ98" s="136"/>
      <c r="TR98" s="136"/>
      <c r="TS98" s="136"/>
      <c r="TT98" s="136"/>
      <c r="TU98" s="136"/>
      <c r="TV98" s="136"/>
      <c r="TW98" s="136"/>
      <c r="TX98" s="136"/>
      <c r="TY98" s="136"/>
      <c r="TZ98" s="136"/>
      <c r="UA98" s="136"/>
      <c r="UB98" s="136"/>
      <c r="UC98" s="136"/>
      <c r="UD98" s="136"/>
      <c r="UE98" s="136"/>
      <c r="UF98" s="136"/>
      <c r="UG98" s="136"/>
      <c r="UH98" s="136"/>
      <c r="UI98" s="136"/>
      <c r="UJ98" s="136"/>
      <c r="UK98" s="136"/>
      <c r="UL98" s="136"/>
      <c r="UM98" s="136"/>
      <c r="UN98" s="136"/>
      <c r="UO98" s="136"/>
      <c r="UP98" s="136"/>
      <c r="UQ98" s="136"/>
      <c r="UR98" s="136"/>
      <c r="US98" s="136"/>
      <c r="UT98" s="136"/>
      <c r="UU98" s="136"/>
      <c r="UV98" s="136"/>
      <c r="UW98" s="136"/>
      <c r="UX98" s="136"/>
      <c r="UY98" s="136"/>
      <c r="UZ98" s="136"/>
      <c r="VA98" s="136"/>
      <c r="VB98" s="136"/>
      <c r="VC98" s="136"/>
      <c r="VD98" s="136"/>
      <c r="VE98" s="136"/>
      <c r="VF98" s="136"/>
      <c r="VG98" s="136"/>
      <c r="VH98" s="136"/>
      <c r="VI98" s="136"/>
      <c r="VJ98" s="136"/>
      <c r="VK98" s="136"/>
      <c r="VL98" s="136"/>
      <c r="VM98" s="136"/>
      <c r="VN98" s="136"/>
      <c r="VO98" s="136"/>
      <c r="VP98" s="136"/>
      <c r="VQ98" s="136"/>
      <c r="VR98" s="136"/>
      <c r="VS98" s="136"/>
      <c r="VT98" s="136"/>
      <c r="VU98" s="136"/>
      <c r="VV98" s="136"/>
      <c r="VW98" s="136"/>
      <c r="VX98" s="136"/>
      <c r="VY98" s="136"/>
      <c r="VZ98" s="136"/>
      <c r="WA98" s="136"/>
      <c r="WB98" s="136"/>
      <c r="WC98" s="136"/>
      <c r="WD98" s="136"/>
      <c r="WE98" s="136"/>
      <c r="WF98" s="136"/>
      <c r="WG98" s="136"/>
      <c r="WH98" s="136"/>
      <c r="WI98" s="136"/>
      <c r="WJ98" s="136"/>
      <c r="WK98" s="136"/>
      <c r="WL98" s="136"/>
      <c r="WM98" s="136"/>
      <c r="WN98" s="136"/>
      <c r="WO98" s="136"/>
      <c r="WP98" s="136"/>
      <c r="WQ98" s="136"/>
      <c r="WR98" s="136"/>
      <c r="WS98" s="136"/>
      <c r="WT98" s="136"/>
      <c r="WU98" s="136"/>
      <c r="WV98" s="136"/>
      <c r="WW98" s="136"/>
      <c r="WX98" s="136"/>
      <c r="WY98" s="136"/>
      <c r="WZ98" s="136"/>
      <c r="XA98" s="136"/>
      <c r="XB98" s="136"/>
      <c r="XC98" s="136"/>
      <c r="XD98" s="136"/>
      <c r="XE98" s="136"/>
      <c r="XF98" s="136"/>
      <c r="XG98" s="136"/>
      <c r="XH98" s="136"/>
      <c r="XI98" s="136"/>
      <c r="XJ98" s="136"/>
      <c r="XK98" s="136"/>
      <c r="XL98" s="136"/>
      <c r="XM98" s="136"/>
      <c r="XN98" s="136"/>
      <c r="XO98" s="136"/>
      <c r="XP98" s="136"/>
      <c r="XQ98" s="136"/>
      <c r="XR98" s="136"/>
      <c r="XS98" s="136"/>
      <c r="XT98" s="136"/>
      <c r="XU98" s="136"/>
      <c r="XV98" s="136"/>
      <c r="XW98" s="136"/>
      <c r="XX98" s="136"/>
      <c r="XY98" s="136"/>
      <c r="XZ98" s="136"/>
      <c r="YA98" s="136"/>
      <c r="YB98" s="136"/>
      <c r="YC98" s="136"/>
      <c r="YD98" s="136"/>
      <c r="YE98" s="136"/>
      <c r="YF98" s="136"/>
      <c r="YG98" s="136"/>
      <c r="YH98" s="136"/>
      <c r="YI98" s="136"/>
      <c r="YJ98" s="136"/>
      <c r="YK98" s="136"/>
      <c r="YL98" s="136"/>
      <c r="YM98" s="136"/>
      <c r="YN98" s="136"/>
      <c r="YO98" s="136"/>
      <c r="YP98" s="136"/>
      <c r="YQ98" s="136"/>
      <c r="YR98" s="136"/>
      <c r="YS98" s="136"/>
      <c r="YT98" s="136"/>
      <c r="YU98" s="136"/>
      <c r="YV98" s="136"/>
      <c r="YW98" s="136"/>
      <c r="YX98" s="136"/>
      <c r="YY98" s="136"/>
      <c r="YZ98" s="136"/>
      <c r="ZA98" s="136"/>
      <c r="ZB98" s="136"/>
      <c r="ZC98" s="136"/>
      <c r="ZD98" s="136"/>
      <c r="ZE98" s="136"/>
      <c r="ZF98" s="136"/>
      <c r="ZG98" s="136"/>
      <c r="ZH98" s="136"/>
      <c r="ZI98" s="136"/>
      <c r="ZJ98" s="136"/>
      <c r="ZK98" s="136"/>
      <c r="ZL98" s="136"/>
      <c r="ZM98" s="136"/>
      <c r="ZN98" s="136"/>
      <c r="ZO98" s="136"/>
      <c r="ZP98" s="136"/>
      <c r="ZQ98" s="136"/>
      <c r="ZR98" s="136"/>
      <c r="ZS98" s="136"/>
      <c r="ZT98" s="136"/>
      <c r="ZU98" s="136"/>
      <c r="ZV98" s="136"/>
      <c r="ZW98" s="136"/>
      <c r="ZX98" s="136"/>
      <c r="ZY98" s="136"/>
      <c r="ZZ98" s="136"/>
      <c r="AAA98" s="136"/>
      <c r="AAB98" s="136"/>
      <c r="AAC98" s="136"/>
      <c r="AAD98" s="136"/>
      <c r="AAE98" s="136"/>
      <c r="AAF98" s="136"/>
      <c r="AAG98" s="136"/>
      <c r="AAH98" s="136"/>
      <c r="AAI98" s="136"/>
      <c r="AAJ98" s="136"/>
      <c r="AAK98" s="136"/>
      <c r="AAL98" s="136"/>
      <c r="AAM98" s="136"/>
      <c r="AAN98" s="136"/>
      <c r="AAO98" s="136"/>
      <c r="AAP98" s="136"/>
      <c r="AAQ98" s="136"/>
      <c r="AAR98" s="136"/>
      <c r="AAS98" s="136"/>
      <c r="AAT98" s="136"/>
      <c r="AAU98" s="136"/>
      <c r="AAV98" s="136"/>
      <c r="AAW98" s="136"/>
      <c r="AAX98" s="136"/>
      <c r="AAY98" s="136"/>
      <c r="AAZ98" s="136"/>
      <c r="ABA98" s="136"/>
      <c r="ABB98" s="136"/>
      <c r="ABC98" s="136"/>
      <c r="ABD98" s="136"/>
      <c r="ABE98" s="136"/>
      <c r="ABF98" s="136"/>
      <c r="ABG98" s="136"/>
      <c r="ABH98" s="136"/>
      <c r="ABI98" s="136"/>
      <c r="ABJ98" s="136"/>
      <c r="ABK98" s="136"/>
      <c r="ABL98" s="136"/>
      <c r="ABM98" s="136"/>
      <c r="ABN98" s="136"/>
      <c r="ABO98" s="136"/>
      <c r="ABP98" s="136"/>
      <c r="ABQ98" s="136"/>
      <c r="ABR98" s="136"/>
      <c r="ABS98" s="136"/>
      <c r="ABT98" s="136"/>
      <c r="ABU98" s="136"/>
      <c r="ABV98" s="136"/>
      <c r="ABW98" s="136"/>
      <c r="ABX98" s="136"/>
      <c r="ABY98" s="136"/>
      <c r="ABZ98" s="136"/>
      <c r="ACA98" s="136"/>
      <c r="ACB98" s="136"/>
      <c r="ACC98" s="136"/>
      <c r="ACD98" s="136"/>
      <c r="ACE98" s="136"/>
      <c r="ACF98" s="136"/>
      <c r="ACG98" s="136"/>
      <c r="ACH98" s="136"/>
      <c r="ACI98" s="136"/>
      <c r="ACJ98" s="136"/>
      <c r="ACK98" s="136"/>
      <c r="ACL98" s="136"/>
      <c r="ACM98" s="136"/>
      <c r="ACN98" s="136"/>
      <c r="ACO98" s="136"/>
      <c r="ACP98" s="136"/>
      <c r="ACQ98" s="136"/>
      <c r="ACR98" s="136"/>
      <c r="ACS98" s="136"/>
      <c r="ACT98" s="136"/>
      <c r="ACU98" s="136"/>
      <c r="ACV98" s="136"/>
      <c r="ACW98" s="136"/>
      <c r="ACX98" s="136"/>
      <c r="ACY98" s="136"/>
      <c r="ACZ98" s="136"/>
      <c r="ADA98" s="136"/>
      <c r="ADB98" s="136"/>
      <c r="ADC98" s="136"/>
      <c r="ADD98" s="136"/>
      <c r="ADE98" s="136"/>
      <c r="ADF98" s="136"/>
      <c r="ADG98" s="136"/>
      <c r="ADH98" s="136"/>
      <c r="ADI98" s="136"/>
      <c r="ADJ98" s="136"/>
      <c r="ADK98" s="136"/>
      <c r="ADL98" s="136"/>
      <c r="ADM98" s="136"/>
      <c r="ADN98" s="136"/>
      <c r="ADO98" s="136"/>
      <c r="ADP98" s="136"/>
      <c r="ADQ98" s="136"/>
      <c r="ADR98" s="136"/>
      <c r="ADS98" s="136"/>
      <c r="ADT98" s="136"/>
      <c r="ADU98" s="136"/>
      <c r="ADV98" s="136"/>
      <c r="ADW98" s="136"/>
      <c r="ADX98" s="136"/>
      <c r="ADY98" s="136"/>
      <c r="ADZ98" s="136"/>
      <c r="AEA98" s="136"/>
      <c r="AEB98" s="136"/>
      <c r="AEC98" s="136"/>
      <c r="AED98" s="136"/>
      <c r="AEE98" s="136"/>
      <c r="AEF98" s="136"/>
      <c r="AEG98" s="136"/>
      <c r="AEH98" s="136"/>
      <c r="AEI98" s="136"/>
      <c r="AEJ98" s="136"/>
      <c r="AEK98" s="136"/>
      <c r="AEL98" s="136"/>
      <c r="AEM98" s="136"/>
      <c r="AEN98" s="136"/>
      <c r="AEO98" s="136"/>
      <c r="AEP98" s="136"/>
      <c r="AEQ98" s="136"/>
      <c r="AER98" s="136"/>
      <c r="AES98" s="136"/>
      <c r="AET98" s="136"/>
      <c r="AEU98" s="136"/>
      <c r="AEV98" s="136"/>
      <c r="AEW98" s="136"/>
      <c r="AEX98" s="136"/>
      <c r="AEY98" s="136"/>
      <c r="AEZ98" s="136"/>
      <c r="AFA98" s="136"/>
      <c r="AFB98" s="136"/>
      <c r="AFC98" s="136"/>
      <c r="AFD98" s="136"/>
      <c r="AFE98" s="136"/>
      <c r="AFF98" s="136"/>
      <c r="AFG98" s="136"/>
      <c r="AFH98" s="136"/>
      <c r="AFI98" s="136"/>
      <c r="AFJ98" s="136"/>
      <c r="AFK98" s="136"/>
      <c r="AFL98" s="136"/>
      <c r="AFM98" s="136"/>
      <c r="AFN98" s="136"/>
      <c r="AFO98" s="136"/>
      <c r="AFP98" s="136"/>
      <c r="AFQ98" s="136"/>
      <c r="AFR98" s="136"/>
      <c r="AFS98" s="136"/>
      <c r="AFT98" s="136"/>
      <c r="AFU98" s="136"/>
      <c r="AFV98" s="136"/>
      <c r="AFW98" s="136"/>
      <c r="AFX98" s="136"/>
      <c r="AFY98" s="136"/>
      <c r="AFZ98" s="136"/>
      <c r="AGA98" s="136"/>
      <c r="AGB98" s="136"/>
      <c r="AGC98" s="136"/>
      <c r="AGD98" s="136"/>
      <c r="AGE98" s="136"/>
      <c r="AGF98" s="136"/>
      <c r="AGG98" s="136"/>
      <c r="AGH98" s="136"/>
      <c r="AGI98" s="136"/>
      <c r="AGJ98" s="136"/>
      <c r="AGK98" s="136"/>
      <c r="AGL98" s="136"/>
      <c r="AGM98" s="136"/>
      <c r="AGN98" s="136"/>
      <c r="AGO98" s="136"/>
      <c r="AGP98" s="136"/>
      <c r="AGQ98" s="136"/>
      <c r="AGR98" s="136"/>
      <c r="AGS98" s="136"/>
      <c r="AGT98" s="136"/>
      <c r="AGU98" s="136"/>
      <c r="AGV98" s="136"/>
      <c r="AGW98" s="136"/>
      <c r="AGX98" s="136"/>
      <c r="AGY98" s="136"/>
      <c r="AGZ98" s="136"/>
      <c r="AHA98" s="136"/>
      <c r="AHB98" s="136"/>
      <c r="AHC98" s="136"/>
      <c r="AHD98" s="136"/>
      <c r="AHE98" s="136"/>
      <c r="AHF98" s="136"/>
      <c r="AHG98" s="136"/>
      <c r="AHH98" s="136"/>
      <c r="AHI98" s="136"/>
      <c r="AHJ98" s="136"/>
      <c r="AHK98" s="136"/>
      <c r="AHL98" s="136"/>
      <c r="AHM98" s="136"/>
      <c r="AHN98" s="136"/>
      <c r="AHO98" s="136"/>
      <c r="AHP98" s="136"/>
      <c r="AHQ98" s="136"/>
      <c r="AHR98" s="136"/>
      <c r="AHS98" s="136"/>
      <c r="AHT98" s="136"/>
      <c r="AHU98" s="136"/>
      <c r="AHV98" s="136"/>
      <c r="AHW98" s="136"/>
      <c r="AHX98" s="136"/>
      <c r="AHY98" s="136"/>
      <c r="AHZ98" s="136"/>
      <c r="AIA98" s="136"/>
      <c r="AIB98" s="136"/>
      <c r="AIC98" s="136"/>
      <c r="AID98" s="136"/>
      <c r="AIE98" s="136"/>
      <c r="AIF98" s="136"/>
      <c r="AIG98" s="136"/>
      <c r="AIH98" s="136"/>
      <c r="AII98" s="136"/>
      <c r="AIJ98" s="136"/>
      <c r="AIK98" s="136"/>
      <c r="AIL98" s="136"/>
      <c r="AIM98" s="136"/>
      <c r="AIN98" s="136"/>
      <c r="AIO98" s="136"/>
      <c r="AIP98" s="136"/>
      <c r="AIQ98" s="136"/>
      <c r="AIR98" s="136"/>
      <c r="AIS98" s="136"/>
      <c r="AIT98" s="136"/>
      <c r="AIU98" s="136"/>
      <c r="AIV98" s="136"/>
      <c r="AIW98" s="136"/>
      <c r="AIX98" s="136"/>
      <c r="AIY98" s="136"/>
      <c r="AIZ98" s="136"/>
      <c r="AJA98" s="136"/>
      <c r="AJB98" s="136"/>
      <c r="AJC98" s="136"/>
      <c r="AJD98" s="136"/>
      <c r="AJE98" s="136"/>
      <c r="AJF98" s="136"/>
      <c r="AJG98" s="136"/>
      <c r="AJH98" s="136"/>
      <c r="AJI98" s="136"/>
      <c r="AJJ98" s="136"/>
      <c r="AJK98" s="136"/>
      <c r="AJL98" s="136"/>
      <c r="AJM98" s="136"/>
      <c r="AJN98" s="136"/>
      <c r="AJO98" s="136"/>
      <c r="AJP98" s="136"/>
      <c r="AJQ98" s="136"/>
      <c r="AJR98" s="136"/>
      <c r="AJS98" s="136"/>
      <c r="AJT98" s="136"/>
      <c r="AJU98" s="136"/>
      <c r="AJV98" s="136"/>
      <c r="AJW98" s="136"/>
      <c r="AJX98" s="136"/>
      <c r="AJY98" s="136"/>
      <c r="AJZ98" s="136"/>
      <c r="AKA98" s="136"/>
      <c r="AKB98" s="136"/>
      <c r="AKC98" s="136"/>
      <c r="AKD98" s="136"/>
      <c r="AKE98" s="136"/>
      <c r="AKF98" s="136"/>
      <c r="AKG98" s="136"/>
      <c r="AKH98" s="136"/>
      <c r="AKI98" s="136"/>
      <c r="AKJ98" s="136"/>
      <c r="AKK98" s="136"/>
      <c r="AKL98" s="136"/>
      <c r="AKM98" s="136"/>
      <c r="AKN98" s="136"/>
      <c r="AKO98" s="136"/>
      <c r="AKP98" s="136"/>
      <c r="AKQ98" s="136"/>
      <c r="AKR98" s="136"/>
      <c r="AKS98" s="136"/>
      <c r="AKT98" s="136"/>
      <c r="AKU98" s="136"/>
      <c r="AKV98" s="136"/>
      <c r="AKW98" s="136"/>
      <c r="AKX98" s="136"/>
      <c r="AKY98" s="136"/>
      <c r="AKZ98" s="136"/>
      <c r="ALA98" s="136"/>
      <c r="ALB98" s="136"/>
      <c r="ALC98" s="136"/>
      <c r="ALD98" s="136"/>
      <c r="ALE98" s="136"/>
      <c r="ALF98" s="136"/>
      <c r="ALG98" s="136"/>
      <c r="ALH98" s="136"/>
      <c r="ALI98" s="136"/>
      <c r="ALJ98" s="136"/>
      <c r="ALK98" s="136"/>
      <c r="ALL98" s="136"/>
      <c r="ALM98" s="136"/>
      <c r="ALN98" s="136"/>
      <c r="ALO98" s="136"/>
      <c r="ALP98" s="136"/>
      <c r="ALQ98" s="136"/>
      <c r="ALR98" s="136"/>
      <c r="ALS98" s="136"/>
      <c r="ALT98" s="136"/>
      <c r="ALU98" s="136"/>
      <c r="ALV98" s="136"/>
      <c r="ALW98" s="136"/>
      <c r="ALX98" s="136"/>
      <c r="ALY98" s="136"/>
      <c r="ALZ98" s="136"/>
      <c r="AMA98" s="136"/>
      <c r="AMB98" s="136"/>
      <c r="AMC98" s="136"/>
      <c r="AMD98" s="136"/>
      <c r="AME98" s="136"/>
      <c r="AMF98" s="136"/>
      <c r="AMG98" s="136"/>
      <c r="AMH98" s="136"/>
      <c r="AMI98" s="136"/>
      <c r="AMJ98" s="136"/>
      <c r="AMK98" s="136"/>
      <c r="AML98" s="136"/>
      <c r="AMM98" s="136"/>
      <c r="AMN98" s="136"/>
      <c r="AMO98" s="136"/>
      <c r="AMP98" s="136"/>
      <c r="AMQ98" s="136"/>
      <c r="AMR98" s="136"/>
      <c r="AMS98" s="136"/>
      <c r="AMT98" s="136"/>
      <c r="AMU98" s="136"/>
      <c r="AMV98" s="136"/>
      <c r="AMW98" s="136"/>
      <c r="AMX98" s="136"/>
      <c r="AMY98" s="136"/>
      <c r="AMZ98" s="136"/>
      <c r="ANA98" s="136"/>
      <c r="ANB98" s="136"/>
      <c r="ANC98" s="136"/>
      <c r="AND98" s="136"/>
      <c r="ANE98" s="136"/>
      <c r="ANF98" s="136"/>
      <c r="ANG98" s="136"/>
      <c r="ANH98" s="136"/>
      <c r="ANI98" s="136"/>
      <c r="ANJ98" s="136"/>
      <c r="ANK98" s="136"/>
      <c r="ANL98" s="136"/>
      <c r="ANM98" s="136"/>
      <c r="ANN98" s="136"/>
      <c r="ANO98" s="136"/>
      <c r="ANP98" s="136"/>
      <c r="ANQ98" s="136"/>
      <c r="ANR98" s="136"/>
      <c r="ANS98" s="136"/>
      <c r="ANT98" s="136"/>
      <c r="ANU98" s="136"/>
      <c r="ANV98" s="136"/>
      <c r="ANW98" s="136"/>
      <c r="ANX98" s="136"/>
      <c r="ANY98" s="136"/>
      <c r="ANZ98" s="136"/>
      <c r="AOA98" s="136"/>
      <c r="AOB98" s="136"/>
      <c r="AOC98" s="136"/>
      <c r="AOD98" s="136"/>
      <c r="AOE98" s="136"/>
      <c r="AOF98" s="136"/>
      <c r="AOG98" s="136"/>
      <c r="AOH98" s="136"/>
      <c r="AOI98" s="136"/>
      <c r="AOJ98" s="136"/>
      <c r="AOK98" s="136"/>
      <c r="AOL98" s="136"/>
      <c r="AOM98" s="136"/>
      <c r="AON98" s="136"/>
      <c r="AOO98" s="136"/>
      <c r="AOP98" s="136"/>
      <c r="AOQ98" s="136"/>
      <c r="AOR98" s="136"/>
      <c r="AOS98" s="136"/>
      <c r="AOT98" s="136"/>
      <c r="AOU98" s="136"/>
      <c r="AOV98" s="136"/>
      <c r="AOW98" s="136"/>
      <c r="AOX98" s="136"/>
      <c r="AOY98" s="136"/>
      <c r="AOZ98" s="136"/>
      <c r="APA98" s="136"/>
      <c r="APB98" s="136"/>
      <c r="APC98" s="136"/>
      <c r="APD98" s="136"/>
      <c r="APE98" s="136"/>
      <c r="APF98" s="136"/>
      <c r="APG98" s="136"/>
      <c r="APH98" s="136"/>
      <c r="API98" s="136"/>
      <c r="APJ98" s="136"/>
      <c r="APK98" s="136"/>
      <c r="APL98" s="136"/>
      <c r="APM98" s="136"/>
      <c r="APN98" s="136"/>
      <c r="APO98" s="136"/>
      <c r="APP98" s="136"/>
      <c r="APQ98" s="136"/>
      <c r="APR98" s="136"/>
      <c r="APS98" s="136"/>
      <c r="APT98" s="136"/>
      <c r="APU98" s="136"/>
      <c r="APV98" s="136"/>
      <c r="APW98" s="136"/>
      <c r="APX98" s="136"/>
      <c r="APY98" s="136"/>
      <c r="APZ98" s="136"/>
      <c r="AQA98" s="136"/>
      <c r="AQB98" s="136"/>
      <c r="AQC98" s="136"/>
      <c r="AQD98" s="136"/>
      <c r="AQE98" s="136"/>
      <c r="AQF98" s="136"/>
      <c r="AQG98" s="136"/>
      <c r="AQH98" s="136"/>
      <c r="AQI98" s="136"/>
      <c r="AQJ98" s="136"/>
      <c r="AQK98" s="136"/>
      <c r="AQL98" s="136"/>
      <c r="AQM98" s="136"/>
      <c r="AQN98" s="136"/>
      <c r="AQO98" s="136"/>
      <c r="AQP98" s="136"/>
      <c r="AQQ98" s="136"/>
      <c r="AQR98" s="136"/>
      <c r="AQS98" s="136"/>
      <c r="AQT98" s="136"/>
      <c r="AQU98" s="136"/>
      <c r="AQV98" s="136"/>
      <c r="AQW98" s="136"/>
      <c r="AQX98" s="136"/>
      <c r="AQY98" s="136"/>
      <c r="AQZ98" s="136"/>
      <c r="ARA98" s="136"/>
      <c r="ARB98" s="136"/>
      <c r="ARC98" s="136"/>
      <c r="ARD98" s="136"/>
      <c r="ARE98" s="136"/>
      <c r="ARF98" s="136"/>
      <c r="ARG98" s="136"/>
      <c r="ARH98" s="136"/>
      <c r="ARI98" s="136"/>
      <c r="ARJ98" s="136"/>
      <c r="ARK98" s="136"/>
      <c r="ARL98" s="136"/>
      <c r="ARM98" s="136"/>
      <c r="ARN98" s="136"/>
      <c r="ARO98" s="136"/>
      <c r="ARP98" s="136"/>
      <c r="ARQ98" s="136"/>
      <c r="ARR98" s="136"/>
      <c r="ARS98" s="136"/>
      <c r="ART98" s="136"/>
      <c r="ARU98" s="136"/>
      <c r="ARV98" s="136"/>
      <c r="ARW98" s="136"/>
      <c r="ARX98" s="136"/>
      <c r="ARY98" s="136"/>
      <c r="ARZ98" s="136"/>
      <c r="ASA98" s="136"/>
      <c r="ASB98" s="136"/>
      <c r="ASC98" s="136"/>
      <c r="ASD98" s="136"/>
      <c r="ASE98" s="136"/>
      <c r="ASF98" s="136"/>
      <c r="ASG98" s="136"/>
      <c r="ASH98" s="136"/>
      <c r="ASI98" s="136"/>
      <c r="ASJ98" s="136"/>
      <c r="ASK98" s="136"/>
      <c r="ASL98" s="136"/>
      <c r="ASM98" s="136"/>
      <c r="ASN98" s="136"/>
      <c r="ASO98" s="136"/>
      <c r="ASP98" s="136"/>
      <c r="ASQ98" s="136"/>
      <c r="ASR98" s="136"/>
      <c r="ASS98" s="136"/>
      <c r="AST98" s="136"/>
      <c r="ASU98" s="136"/>
      <c r="ASV98" s="136"/>
      <c r="ASW98" s="136"/>
      <c r="ASX98" s="136"/>
      <c r="ASY98" s="136"/>
      <c r="ASZ98" s="136"/>
      <c r="ATA98" s="136"/>
      <c r="ATB98" s="136"/>
      <c r="ATC98" s="136"/>
      <c r="ATD98" s="136"/>
      <c r="ATE98" s="136"/>
      <c r="ATF98" s="136"/>
      <c r="ATG98" s="136"/>
      <c r="ATH98" s="136"/>
      <c r="ATI98" s="136"/>
      <c r="ATJ98" s="136"/>
      <c r="ATK98" s="136"/>
      <c r="ATL98" s="136"/>
      <c r="ATM98" s="136"/>
      <c r="ATN98" s="136"/>
      <c r="ATO98" s="136"/>
      <c r="ATP98" s="136"/>
      <c r="ATQ98" s="136"/>
      <c r="ATR98" s="136"/>
      <c r="ATS98" s="136"/>
      <c r="ATT98" s="136"/>
      <c r="ATU98" s="136"/>
      <c r="ATV98" s="136"/>
      <c r="ATW98" s="136"/>
      <c r="ATX98" s="136"/>
      <c r="ATY98" s="136"/>
      <c r="ATZ98" s="136"/>
      <c r="AUA98" s="136"/>
      <c r="AUB98" s="136"/>
      <c r="AUC98" s="136"/>
      <c r="AUD98" s="136"/>
      <c r="AUE98" s="136"/>
      <c r="AUF98" s="136"/>
      <c r="AUG98" s="136"/>
      <c r="AUH98" s="136"/>
      <c r="AUI98" s="136"/>
      <c r="AUJ98" s="136"/>
      <c r="AUK98" s="136"/>
      <c r="AUL98" s="136"/>
      <c r="AUM98" s="136"/>
      <c r="AUN98" s="136"/>
      <c r="AUO98" s="136"/>
      <c r="AUP98" s="136"/>
      <c r="AUQ98" s="136"/>
      <c r="AUR98" s="136"/>
      <c r="AUS98" s="136"/>
      <c r="AUT98" s="136"/>
      <c r="AUU98" s="136"/>
      <c r="AUV98" s="136"/>
      <c r="AUW98" s="136"/>
      <c r="AUX98" s="136"/>
      <c r="AUY98" s="136"/>
      <c r="AUZ98" s="136"/>
      <c r="AVA98" s="136"/>
      <c r="AVB98" s="136"/>
      <c r="AVC98" s="136"/>
      <c r="AVD98" s="136"/>
      <c r="AVE98" s="136"/>
      <c r="AVF98" s="136"/>
      <c r="AVG98" s="136"/>
      <c r="AVH98" s="136"/>
      <c r="AVI98" s="136"/>
      <c r="AVJ98" s="136"/>
      <c r="AVK98" s="136"/>
      <c r="AVL98" s="136"/>
      <c r="AVM98" s="136"/>
      <c r="AVN98" s="136"/>
      <c r="AVO98" s="136"/>
      <c r="AVP98" s="136"/>
      <c r="AVQ98" s="136"/>
      <c r="AVR98" s="136"/>
      <c r="AVS98" s="136"/>
      <c r="AVT98" s="136"/>
      <c r="AVU98" s="136"/>
      <c r="AVV98" s="136"/>
      <c r="AVW98" s="136"/>
      <c r="AVX98" s="136"/>
      <c r="AVY98" s="136"/>
      <c r="AVZ98" s="136"/>
      <c r="AWA98" s="136"/>
      <c r="AWB98" s="136"/>
      <c r="AWC98" s="136"/>
      <c r="AWD98" s="136"/>
      <c r="AWE98" s="136"/>
      <c r="AWF98" s="136"/>
      <c r="AWG98" s="136"/>
      <c r="AWH98" s="136"/>
      <c r="AWI98" s="136"/>
      <c r="AWJ98" s="136"/>
      <c r="AWK98" s="136"/>
      <c r="AWL98" s="136"/>
      <c r="AWM98" s="136"/>
      <c r="AWN98" s="136"/>
      <c r="AWO98" s="136"/>
      <c r="AWP98" s="136"/>
      <c r="AWQ98" s="136"/>
      <c r="AWR98" s="136"/>
      <c r="AWS98" s="136"/>
      <c r="AWT98" s="136"/>
      <c r="AWU98" s="136"/>
      <c r="AWV98" s="136"/>
      <c r="AWW98" s="136"/>
      <c r="AWX98" s="136"/>
      <c r="AWY98" s="136"/>
      <c r="AWZ98" s="136"/>
      <c r="AXA98" s="136"/>
      <c r="AXB98" s="136"/>
      <c r="AXC98" s="136"/>
      <c r="AXD98" s="136"/>
      <c r="AXE98" s="136"/>
      <c r="AXF98" s="136"/>
      <c r="AXG98" s="136"/>
      <c r="AXH98" s="136"/>
      <c r="AXI98" s="136"/>
      <c r="AXJ98" s="136"/>
      <c r="AXK98" s="136"/>
      <c r="AXL98" s="136"/>
      <c r="AXM98" s="136"/>
      <c r="AXN98" s="136"/>
      <c r="AXO98" s="136"/>
      <c r="AXP98" s="136"/>
      <c r="AXQ98" s="136"/>
      <c r="AXR98" s="136"/>
      <c r="AXS98" s="136"/>
      <c r="AXT98" s="136"/>
      <c r="AXU98" s="136"/>
      <c r="AXV98" s="136"/>
      <c r="AXW98" s="136"/>
      <c r="AXX98" s="136"/>
      <c r="AXY98" s="136"/>
      <c r="AXZ98" s="136"/>
      <c r="AYA98" s="136"/>
      <c r="AYB98" s="136"/>
      <c r="AYC98" s="136"/>
      <c r="AYD98" s="136"/>
      <c r="AYE98" s="136"/>
      <c r="AYF98" s="136"/>
      <c r="AYG98" s="136"/>
      <c r="AYH98" s="136"/>
      <c r="AYI98" s="136"/>
      <c r="AYJ98" s="136"/>
      <c r="AYK98" s="136"/>
      <c r="AYL98" s="136"/>
      <c r="AYM98" s="136"/>
      <c r="AYN98" s="136"/>
      <c r="AYO98" s="136"/>
      <c r="AYP98" s="136"/>
      <c r="AYQ98" s="136"/>
      <c r="AYR98" s="136"/>
      <c r="AYS98" s="136"/>
      <c r="AYT98" s="136"/>
      <c r="AYU98" s="136"/>
      <c r="AYV98" s="136"/>
      <c r="AYW98" s="136"/>
      <c r="AYX98" s="136"/>
      <c r="AYY98" s="136"/>
      <c r="AYZ98" s="136"/>
      <c r="AZA98" s="136"/>
      <c r="AZB98" s="136"/>
      <c r="AZC98" s="136"/>
      <c r="AZD98" s="136"/>
      <c r="AZE98" s="136"/>
      <c r="AZF98" s="136"/>
      <c r="AZG98" s="136"/>
      <c r="AZH98" s="136"/>
      <c r="AZI98" s="136"/>
      <c r="AZJ98" s="136"/>
      <c r="AZK98" s="136"/>
      <c r="AZL98" s="136"/>
      <c r="AZM98" s="136"/>
      <c r="AZN98" s="136"/>
      <c r="AZO98" s="136"/>
      <c r="AZP98" s="136"/>
      <c r="AZQ98" s="136"/>
      <c r="AZR98" s="136"/>
      <c r="AZS98" s="136"/>
      <c r="AZT98" s="136"/>
      <c r="AZU98" s="136"/>
      <c r="AZV98" s="136"/>
      <c r="AZW98" s="136"/>
      <c r="AZX98" s="136"/>
      <c r="AZY98" s="136"/>
      <c r="AZZ98" s="136"/>
      <c r="BAA98" s="136"/>
      <c r="BAB98" s="136"/>
      <c r="BAC98" s="136"/>
      <c r="BAD98" s="136"/>
      <c r="BAE98" s="136"/>
      <c r="BAF98" s="136"/>
      <c r="BAG98" s="136"/>
      <c r="BAH98" s="136"/>
      <c r="BAI98" s="136"/>
      <c r="BAJ98" s="136"/>
      <c r="BAK98" s="136"/>
      <c r="BAL98" s="136"/>
      <c r="BAM98" s="136"/>
      <c r="BAN98" s="136"/>
      <c r="BAO98" s="136"/>
      <c r="BAP98" s="136"/>
      <c r="BAQ98" s="136"/>
      <c r="BAR98" s="136"/>
      <c r="BAS98" s="136"/>
      <c r="BAT98" s="136"/>
      <c r="BAU98" s="136"/>
      <c r="BAV98" s="136"/>
      <c r="BAW98" s="136"/>
      <c r="BAX98" s="136"/>
      <c r="BAY98" s="136"/>
      <c r="BAZ98" s="136"/>
      <c r="BBA98" s="136"/>
      <c r="BBB98" s="136"/>
      <c r="BBC98" s="136"/>
      <c r="BBD98" s="136"/>
      <c r="BBE98" s="136"/>
      <c r="BBF98" s="136"/>
      <c r="BBG98" s="136"/>
      <c r="BBH98" s="136"/>
      <c r="BBI98" s="136"/>
      <c r="BBJ98" s="136"/>
      <c r="BBK98" s="136"/>
      <c r="BBL98" s="136"/>
      <c r="BBM98" s="136"/>
      <c r="BBN98" s="136"/>
      <c r="BBO98" s="136"/>
      <c r="BBP98" s="136"/>
      <c r="BBQ98" s="136"/>
      <c r="BBR98" s="136"/>
      <c r="BBS98" s="136"/>
      <c r="BBT98" s="136"/>
      <c r="BBU98" s="136"/>
      <c r="BBV98" s="136"/>
      <c r="BBW98" s="136"/>
      <c r="BBX98" s="136"/>
      <c r="BBY98" s="136"/>
      <c r="BBZ98" s="136"/>
      <c r="BCA98" s="136"/>
      <c r="BCB98" s="136"/>
      <c r="BCC98" s="136"/>
      <c r="BCD98" s="136"/>
      <c r="BCE98" s="136"/>
      <c r="BCF98" s="136"/>
      <c r="BCG98" s="136"/>
      <c r="BCH98" s="136"/>
      <c r="BCI98" s="136"/>
      <c r="BCJ98" s="136"/>
      <c r="BCK98" s="136"/>
      <c r="BCL98" s="136"/>
      <c r="BCM98" s="136"/>
      <c r="BCN98" s="136"/>
      <c r="BCO98" s="136"/>
      <c r="BCP98" s="136"/>
      <c r="BCQ98" s="136"/>
      <c r="BCR98" s="136"/>
      <c r="BCS98" s="136"/>
      <c r="BCT98" s="136"/>
      <c r="BCU98" s="136"/>
      <c r="BCV98" s="136"/>
      <c r="BCW98" s="136"/>
      <c r="BCX98" s="136"/>
      <c r="BCY98" s="136"/>
      <c r="BCZ98" s="136"/>
      <c r="BDA98" s="136"/>
      <c r="BDB98" s="136"/>
      <c r="BDC98" s="136"/>
      <c r="BDD98" s="136"/>
      <c r="BDE98" s="136"/>
      <c r="BDF98" s="136"/>
      <c r="BDG98" s="136"/>
      <c r="BDH98" s="136"/>
      <c r="BDI98" s="136"/>
      <c r="BDJ98" s="136"/>
      <c r="BDK98" s="136"/>
      <c r="BDL98" s="136"/>
      <c r="BDM98" s="136"/>
      <c r="BDN98" s="136"/>
      <c r="BDO98" s="136"/>
      <c r="BDP98" s="136"/>
      <c r="BDQ98" s="136"/>
      <c r="BDR98" s="136"/>
      <c r="BDS98" s="136"/>
      <c r="BDT98" s="136"/>
      <c r="BDU98" s="136"/>
      <c r="BDV98" s="136"/>
      <c r="BDW98" s="136"/>
      <c r="BDX98" s="136"/>
      <c r="BDY98" s="136"/>
      <c r="BDZ98" s="136"/>
      <c r="BEA98" s="136"/>
      <c r="BEB98" s="136"/>
      <c r="BEC98" s="136"/>
      <c r="BED98" s="136"/>
      <c r="BEE98" s="136"/>
      <c r="BEF98" s="136"/>
      <c r="BEG98" s="136"/>
      <c r="BEH98" s="136"/>
      <c r="BEI98" s="136"/>
      <c r="BEJ98" s="136"/>
      <c r="BEK98" s="136"/>
      <c r="BEL98" s="136"/>
      <c r="BEM98" s="136"/>
      <c r="BEN98" s="136"/>
      <c r="BEO98" s="136"/>
      <c r="BEP98" s="136"/>
      <c r="BEQ98" s="136"/>
      <c r="BER98" s="136"/>
      <c r="BES98" s="136"/>
      <c r="BET98" s="136"/>
      <c r="BEU98" s="136"/>
      <c r="BEV98" s="136"/>
      <c r="BEW98" s="136"/>
      <c r="BEX98" s="136"/>
      <c r="BEY98" s="136"/>
      <c r="BEZ98" s="136"/>
      <c r="BFA98" s="136"/>
      <c r="BFB98" s="136"/>
      <c r="BFC98" s="136"/>
      <c r="BFD98" s="136"/>
      <c r="BFE98" s="136"/>
      <c r="BFF98" s="136"/>
      <c r="BFG98" s="136"/>
      <c r="BFH98" s="136"/>
      <c r="BFI98" s="136"/>
      <c r="BFJ98" s="136"/>
      <c r="BFK98" s="136"/>
      <c r="BFL98" s="136"/>
      <c r="BFM98" s="136"/>
      <c r="BFN98" s="136"/>
      <c r="BFO98" s="136"/>
      <c r="BFP98" s="136"/>
      <c r="BFQ98" s="136"/>
      <c r="BFR98" s="136"/>
      <c r="BFS98" s="136"/>
      <c r="BFT98" s="136"/>
      <c r="BFU98" s="136"/>
      <c r="BFV98" s="136"/>
      <c r="BFW98" s="136"/>
      <c r="BFX98" s="136"/>
      <c r="BFY98" s="136"/>
      <c r="BFZ98" s="136"/>
      <c r="BGA98" s="136"/>
      <c r="BGB98" s="136"/>
      <c r="BGC98" s="136"/>
      <c r="BGD98" s="136"/>
      <c r="BGE98" s="136"/>
      <c r="BGF98" s="136"/>
      <c r="BGG98" s="136"/>
      <c r="BGH98" s="136"/>
      <c r="BGI98" s="136"/>
      <c r="BGJ98" s="136"/>
      <c r="BGK98" s="136"/>
      <c r="BGL98" s="136"/>
      <c r="BGM98" s="136"/>
      <c r="BGN98" s="136"/>
      <c r="BGO98" s="136"/>
      <c r="BGP98" s="136"/>
      <c r="BGQ98" s="136"/>
      <c r="BGR98" s="136"/>
      <c r="BGS98" s="136"/>
      <c r="BGT98" s="136"/>
      <c r="BGU98" s="136"/>
      <c r="BGV98" s="136"/>
      <c r="BGW98" s="136"/>
      <c r="BGX98" s="136"/>
      <c r="BGY98" s="136"/>
      <c r="BGZ98" s="136"/>
      <c r="BHA98" s="136"/>
      <c r="BHB98" s="136"/>
      <c r="BHC98" s="136"/>
      <c r="BHD98" s="136"/>
      <c r="BHE98" s="136"/>
      <c r="BHF98" s="136"/>
      <c r="BHG98" s="136"/>
      <c r="BHH98" s="136"/>
      <c r="BHI98" s="136"/>
      <c r="BHJ98" s="136"/>
      <c r="BHK98" s="136"/>
      <c r="BHL98" s="136"/>
      <c r="BHM98" s="136"/>
      <c r="BHN98" s="136"/>
      <c r="BHO98" s="136"/>
      <c r="BHP98" s="136"/>
      <c r="BHQ98" s="136"/>
      <c r="BHR98" s="136"/>
      <c r="BHS98" s="136"/>
      <c r="BHT98" s="136"/>
      <c r="BHU98" s="136"/>
      <c r="BHV98" s="136"/>
      <c r="BHW98" s="136"/>
      <c r="BHX98" s="136"/>
      <c r="BHY98" s="136"/>
      <c r="BHZ98" s="136"/>
      <c r="BIA98" s="136"/>
      <c r="BIB98" s="136"/>
      <c r="BIC98" s="136"/>
      <c r="BID98" s="136"/>
      <c r="BIE98" s="136"/>
      <c r="BIF98" s="136"/>
      <c r="BIG98" s="136"/>
      <c r="BIH98" s="136"/>
      <c r="BII98" s="136"/>
      <c r="BIJ98" s="136"/>
      <c r="BIK98" s="136"/>
      <c r="BIL98" s="136"/>
      <c r="BIM98" s="136"/>
      <c r="BIN98" s="136"/>
      <c r="BIO98" s="136"/>
      <c r="BIP98" s="136"/>
      <c r="BIQ98" s="136"/>
      <c r="BIR98" s="136"/>
      <c r="BIS98" s="136"/>
      <c r="BIT98" s="136"/>
      <c r="BIU98" s="136"/>
      <c r="BIV98" s="136"/>
      <c r="BIW98" s="136"/>
      <c r="BIX98" s="136"/>
      <c r="BIY98" s="136"/>
      <c r="BIZ98" s="136"/>
      <c r="BJA98" s="136"/>
      <c r="BJB98" s="136"/>
      <c r="BJC98" s="136"/>
      <c r="BJD98" s="136"/>
      <c r="BJE98" s="136"/>
      <c r="BJF98" s="136"/>
      <c r="BJG98" s="136"/>
      <c r="BJH98" s="136"/>
      <c r="BJI98" s="136"/>
      <c r="BJJ98" s="136"/>
      <c r="BJK98" s="136"/>
      <c r="BJL98" s="136"/>
      <c r="BJM98" s="136"/>
      <c r="BJN98" s="136"/>
      <c r="BJO98" s="136"/>
      <c r="BJP98" s="136"/>
      <c r="BJQ98" s="136"/>
      <c r="BJR98" s="136"/>
      <c r="BJS98" s="136"/>
      <c r="BJT98" s="136"/>
      <c r="BJU98" s="136"/>
      <c r="BJV98" s="136"/>
      <c r="BJW98" s="136"/>
      <c r="BJX98" s="136"/>
      <c r="BJY98" s="136"/>
      <c r="BJZ98" s="136"/>
      <c r="BKA98" s="136"/>
      <c r="BKB98" s="136"/>
      <c r="BKC98" s="136"/>
      <c r="BKD98" s="136"/>
      <c r="BKE98" s="136"/>
      <c r="BKF98" s="136"/>
      <c r="BKG98" s="136"/>
      <c r="BKH98" s="136"/>
      <c r="BKI98" s="136"/>
      <c r="BKJ98" s="136"/>
      <c r="BKK98" s="136"/>
      <c r="BKL98" s="136"/>
      <c r="BKM98" s="136"/>
      <c r="BKN98" s="136"/>
      <c r="BKO98" s="136"/>
      <c r="BKP98" s="136"/>
      <c r="BKQ98" s="136"/>
      <c r="BKR98" s="136"/>
      <c r="BKS98" s="136"/>
      <c r="BKT98" s="136"/>
      <c r="BKU98" s="136"/>
      <c r="BKV98" s="136"/>
      <c r="BKW98" s="136"/>
      <c r="BKX98" s="136"/>
      <c r="BKY98" s="136"/>
      <c r="BKZ98" s="136"/>
      <c r="BLA98" s="136"/>
      <c r="BLB98" s="136"/>
      <c r="BLC98" s="136"/>
      <c r="BLD98" s="136"/>
      <c r="BLE98" s="136"/>
      <c r="BLF98" s="136"/>
      <c r="BLG98" s="136"/>
      <c r="BLH98" s="136"/>
      <c r="BLI98" s="136"/>
      <c r="BLJ98" s="136"/>
      <c r="BLK98" s="136"/>
      <c r="BLL98" s="136"/>
      <c r="BLM98" s="136"/>
      <c r="BLN98" s="136"/>
      <c r="BLO98" s="136"/>
      <c r="BLP98" s="136"/>
      <c r="BLQ98" s="136"/>
      <c r="BLR98" s="136"/>
      <c r="BLS98" s="136"/>
      <c r="BLT98" s="136"/>
      <c r="BLU98" s="136"/>
      <c r="BLV98" s="136"/>
      <c r="BLW98" s="136"/>
      <c r="BLX98" s="136"/>
      <c r="BLY98" s="136"/>
      <c r="BLZ98" s="136"/>
      <c r="BMA98" s="136"/>
      <c r="BMB98" s="136"/>
      <c r="BMC98" s="136"/>
      <c r="BMD98" s="136"/>
      <c r="BME98" s="136"/>
      <c r="BMF98" s="136"/>
      <c r="BMG98" s="136"/>
      <c r="BMH98" s="136"/>
      <c r="BMI98" s="136"/>
      <c r="BMJ98" s="136"/>
      <c r="BMK98" s="136"/>
      <c r="BML98" s="136"/>
      <c r="BMM98" s="136"/>
      <c r="BMN98" s="136"/>
      <c r="BMO98" s="136"/>
      <c r="BMP98" s="136"/>
      <c r="BMQ98" s="136"/>
      <c r="BMR98" s="136"/>
      <c r="BMS98" s="136"/>
      <c r="BMT98" s="136"/>
      <c r="BMU98" s="136"/>
      <c r="BMV98" s="136"/>
      <c r="BMW98" s="136"/>
      <c r="BMX98" s="136"/>
      <c r="BMY98" s="136"/>
      <c r="BMZ98" s="136"/>
      <c r="BNA98" s="136"/>
      <c r="BNB98" s="136"/>
      <c r="BNC98" s="136"/>
      <c r="BND98" s="136"/>
      <c r="BNE98" s="136"/>
      <c r="BNF98" s="136"/>
      <c r="BNG98" s="136"/>
      <c r="BNH98" s="136"/>
      <c r="BNI98" s="136"/>
      <c r="BNJ98" s="136"/>
      <c r="BNK98" s="136"/>
      <c r="BNL98" s="136"/>
      <c r="BNM98" s="136"/>
      <c r="BNN98" s="136"/>
      <c r="BNO98" s="136"/>
      <c r="BNP98" s="136"/>
      <c r="BNQ98" s="136"/>
      <c r="BNR98" s="136"/>
      <c r="BNS98" s="136"/>
      <c r="BNT98" s="136"/>
      <c r="BNU98" s="136"/>
      <c r="BNV98" s="136"/>
      <c r="BNW98" s="136"/>
      <c r="BNX98" s="136"/>
      <c r="BNY98" s="136"/>
      <c r="BNZ98" s="136"/>
      <c r="BOA98" s="136"/>
      <c r="BOB98" s="136"/>
      <c r="BOC98" s="136"/>
      <c r="BOD98" s="136"/>
      <c r="BOE98" s="136"/>
      <c r="BOF98" s="136"/>
      <c r="BOG98" s="136"/>
      <c r="BOH98" s="136"/>
      <c r="BOI98" s="136"/>
      <c r="BOJ98" s="136"/>
      <c r="BOK98" s="136"/>
      <c r="BOL98" s="136"/>
      <c r="BOM98" s="136"/>
      <c r="BON98" s="136"/>
      <c r="BOO98" s="136"/>
      <c r="BOP98" s="136"/>
      <c r="BOQ98" s="136"/>
      <c r="BOR98" s="136"/>
      <c r="BOS98" s="136"/>
      <c r="BOT98" s="136"/>
      <c r="BOU98" s="136"/>
      <c r="BOV98" s="136"/>
      <c r="BOW98" s="136"/>
      <c r="BOX98" s="136"/>
      <c r="BOY98" s="136"/>
      <c r="BOZ98" s="136"/>
      <c r="BPA98" s="136"/>
      <c r="BPB98" s="136"/>
      <c r="BPC98" s="136"/>
      <c r="BPD98" s="136"/>
      <c r="BPE98" s="136"/>
      <c r="BPF98" s="136"/>
      <c r="BPG98" s="136"/>
      <c r="BPH98" s="136"/>
      <c r="BPI98" s="136"/>
      <c r="BPJ98" s="136"/>
      <c r="BPK98" s="136"/>
      <c r="BPL98" s="136"/>
      <c r="BPM98" s="136"/>
      <c r="BPN98" s="136"/>
      <c r="BPO98" s="136"/>
      <c r="BPP98" s="136"/>
      <c r="BPQ98" s="136"/>
      <c r="BPR98" s="136"/>
      <c r="BPS98" s="136"/>
      <c r="BPT98" s="136"/>
      <c r="BPU98" s="136"/>
      <c r="BPV98" s="136"/>
      <c r="BPW98" s="136"/>
      <c r="BPX98" s="136"/>
      <c r="BPY98" s="136"/>
      <c r="BPZ98" s="136"/>
      <c r="BQA98" s="136"/>
      <c r="BQB98" s="136"/>
      <c r="BQC98" s="136"/>
      <c r="BQD98" s="136"/>
      <c r="BQE98" s="136"/>
      <c r="BQF98" s="136"/>
      <c r="BQG98" s="136"/>
      <c r="BQH98" s="136"/>
      <c r="BQI98" s="136"/>
      <c r="BQJ98" s="136"/>
      <c r="BQK98" s="136"/>
      <c r="BQL98" s="136"/>
      <c r="BQM98" s="136"/>
      <c r="BQN98" s="136"/>
      <c r="BQO98" s="136"/>
      <c r="BQP98" s="136"/>
      <c r="BQQ98" s="136"/>
      <c r="BQR98" s="136"/>
      <c r="BQS98" s="136"/>
      <c r="BQT98" s="136"/>
      <c r="BQU98" s="136"/>
      <c r="BQV98" s="136"/>
      <c r="BQW98" s="136"/>
      <c r="BQX98" s="136"/>
      <c r="BQY98" s="136"/>
      <c r="BQZ98" s="136"/>
      <c r="BRA98" s="136"/>
      <c r="BRB98" s="136"/>
      <c r="BRC98" s="136"/>
      <c r="BRD98" s="136"/>
      <c r="BRE98" s="136"/>
      <c r="BRF98" s="136"/>
      <c r="BRG98" s="136"/>
      <c r="BRH98" s="136"/>
      <c r="BRI98" s="136"/>
      <c r="BRJ98" s="136"/>
      <c r="BRK98" s="136"/>
      <c r="BRL98" s="136"/>
      <c r="BRM98" s="136"/>
      <c r="BRN98" s="136"/>
      <c r="BRO98" s="136"/>
      <c r="BRP98" s="136"/>
      <c r="BRQ98" s="136"/>
      <c r="BRR98" s="136"/>
      <c r="BRS98" s="136"/>
      <c r="BRT98" s="136"/>
      <c r="BRU98" s="136"/>
      <c r="BRV98" s="136"/>
      <c r="BRW98" s="136"/>
      <c r="BRX98" s="136"/>
      <c r="BRY98" s="136"/>
      <c r="BRZ98" s="136"/>
      <c r="BSA98" s="136"/>
      <c r="BSB98" s="136"/>
      <c r="BSC98" s="136"/>
      <c r="BSD98" s="136"/>
      <c r="BSE98" s="136"/>
      <c r="BSF98" s="136"/>
      <c r="BSG98" s="136"/>
      <c r="BSH98" s="136"/>
      <c r="BSI98" s="136"/>
      <c r="BSJ98" s="136"/>
      <c r="BSK98" s="136"/>
      <c r="BSL98" s="136"/>
      <c r="BSM98" s="136"/>
      <c r="BSN98" s="136"/>
      <c r="BSO98" s="136"/>
      <c r="BSP98" s="136"/>
      <c r="BSQ98" s="136"/>
      <c r="BSR98" s="136"/>
      <c r="BSS98" s="136"/>
      <c r="BST98" s="136"/>
      <c r="BSU98" s="136"/>
      <c r="BSV98" s="136"/>
      <c r="BSW98" s="136"/>
      <c r="BSX98" s="136"/>
      <c r="BSY98" s="136"/>
      <c r="BSZ98" s="136"/>
      <c r="BTA98" s="136"/>
      <c r="BTB98" s="136"/>
      <c r="BTC98" s="136"/>
      <c r="BTD98" s="136"/>
      <c r="BTE98" s="136"/>
      <c r="BTF98" s="136"/>
      <c r="BTG98" s="136"/>
      <c r="BTH98" s="136"/>
      <c r="BTI98" s="136"/>
      <c r="BTJ98" s="136"/>
      <c r="BTK98" s="136"/>
      <c r="BTL98" s="136"/>
      <c r="BTM98" s="136"/>
      <c r="BTN98" s="136"/>
      <c r="BTO98" s="136"/>
      <c r="BTP98" s="136"/>
      <c r="BTQ98" s="136"/>
      <c r="BTR98" s="136"/>
      <c r="BTS98" s="136"/>
      <c r="BTT98" s="136"/>
      <c r="BTU98" s="136"/>
      <c r="BTV98" s="136"/>
      <c r="BTW98" s="136"/>
      <c r="BTX98" s="136"/>
      <c r="BTY98" s="136"/>
      <c r="BTZ98" s="136"/>
      <c r="BUA98" s="136"/>
      <c r="BUB98" s="136"/>
      <c r="BUC98" s="136"/>
      <c r="BUD98" s="136"/>
      <c r="BUE98" s="136"/>
      <c r="BUF98" s="136"/>
      <c r="BUG98" s="136"/>
      <c r="BUH98" s="136"/>
      <c r="BUI98" s="136"/>
      <c r="BUJ98" s="136"/>
      <c r="BUK98" s="136"/>
      <c r="BUL98" s="136"/>
      <c r="BUM98" s="136"/>
      <c r="BUN98" s="136"/>
      <c r="BUO98" s="136"/>
      <c r="BUP98" s="136"/>
      <c r="BUQ98" s="136"/>
      <c r="BUR98" s="136"/>
      <c r="BUS98" s="136"/>
      <c r="BUT98" s="136"/>
      <c r="BUU98" s="136"/>
      <c r="BUV98" s="136"/>
      <c r="BUW98" s="136"/>
      <c r="BUX98" s="136"/>
      <c r="BUY98" s="136"/>
      <c r="BUZ98" s="136"/>
      <c r="BVA98" s="136"/>
      <c r="BVB98" s="136"/>
      <c r="BVC98" s="136"/>
      <c r="BVD98" s="136"/>
      <c r="BVE98" s="136"/>
      <c r="BVF98" s="136"/>
      <c r="BVG98" s="136"/>
      <c r="BVH98" s="136"/>
      <c r="BVI98" s="136"/>
      <c r="BVJ98" s="136"/>
      <c r="BVK98" s="136"/>
      <c r="BVL98" s="136"/>
      <c r="BVM98" s="136"/>
      <c r="BVN98" s="136"/>
      <c r="BVO98" s="136"/>
      <c r="BVP98" s="136"/>
      <c r="BVQ98" s="136"/>
      <c r="BVR98" s="136"/>
      <c r="BVS98" s="136"/>
      <c r="BVT98" s="136"/>
      <c r="BVU98" s="136"/>
      <c r="BVV98" s="136"/>
      <c r="BVW98" s="136"/>
      <c r="BVX98" s="136"/>
      <c r="BVY98" s="136"/>
      <c r="BVZ98" s="136"/>
      <c r="BWA98" s="136"/>
      <c r="BWB98" s="136"/>
      <c r="BWC98" s="136"/>
      <c r="BWD98" s="136"/>
      <c r="BWE98" s="136"/>
      <c r="BWF98" s="136"/>
      <c r="BWG98" s="136"/>
      <c r="BWH98" s="136"/>
      <c r="BWI98" s="136"/>
      <c r="BWJ98" s="136"/>
      <c r="BWK98" s="136"/>
      <c r="BWL98" s="136"/>
      <c r="BWM98" s="136"/>
      <c r="BWN98" s="136"/>
      <c r="BWO98" s="136"/>
      <c r="BWP98" s="136"/>
      <c r="BWQ98" s="136"/>
      <c r="BWR98" s="136"/>
      <c r="BWS98" s="136"/>
      <c r="BWT98" s="136"/>
      <c r="BWU98" s="136"/>
      <c r="BWV98" s="136"/>
      <c r="BWW98" s="136"/>
      <c r="BWX98" s="136"/>
      <c r="BWY98" s="136"/>
      <c r="BWZ98" s="136"/>
      <c r="BXA98" s="136"/>
      <c r="BXB98" s="136"/>
      <c r="BXC98" s="136"/>
      <c r="BXD98" s="136"/>
      <c r="BXE98" s="136"/>
      <c r="BXF98" s="136"/>
      <c r="BXG98" s="136"/>
      <c r="BXH98" s="136"/>
      <c r="BXI98" s="136"/>
      <c r="BXJ98" s="136"/>
      <c r="BXK98" s="136"/>
      <c r="BXL98" s="136"/>
      <c r="BXM98" s="136"/>
      <c r="BXN98" s="136"/>
      <c r="BXO98" s="136"/>
      <c r="BXP98" s="136"/>
      <c r="BXQ98" s="136"/>
      <c r="BXR98" s="136"/>
      <c r="BXS98" s="136"/>
      <c r="BXT98" s="136"/>
      <c r="BXU98" s="136"/>
      <c r="BXV98" s="136"/>
      <c r="BXW98" s="136"/>
      <c r="BXX98" s="136"/>
      <c r="BXY98" s="136"/>
      <c r="BXZ98" s="136"/>
      <c r="BYA98" s="136"/>
      <c r="BYB98" s="136"/>
      <c r="BYC98" s="136"/>
      <c r="BYD98" s="136"/>
      <c r="BYE98" s="136"/>
      <c r="BYF98" s="136"/>
      <c r="BYG98" s="136"/>
      <c r="BYH98" s="136"/>
      <c r="BYI98" s="136"/>
      <c r="BYJ98" s="136"/>
      <c r="BYK98" s="136"/>
      <c r="BYL98" s="136"/>
      <c r="BYM98" s="136"/>
      <c r="BYN98" s="136"/>
      <c r="BYO98" s="136"/>
      <c r="BYP98" s="136"/>
      <c r="BYQ98" s="136"/>
      <c r="BYR98" s="136"/>
      <c r="BYS98" s="136"/>
      <c r="BYT98" s="136"/>
      <c r="BYU98" s="136"/>
      <c r="BYV98" s="136"/>
      <c r="BYW98" s="136"/>
      <c r="BYX98" s="136"/>
      <c r="BYY98" s="136"/>
      <c r="BYZ98" s="136"/>
      <c r="BZA98" s="136"/>
      <c r="BZB98" s="136"/>
      <c r="BZC98" s="136"/>
      <c r="BZD98" s="136"/>
      <c r="BZE98" s="136"/>
      <c r="BZF98" s="136"/>
      <c r="BZG98" s="136"/>
      <c r="BZH98" s="136"/>
      <c r="BZI98" s="136"/>
      <c r="BZJ98" s="136"/>
      <c r="BZK98" s="136"/>
      <c r="BZL98" s="136"/>
      <c r="BZM98" s="136"/>
      <c r="BZN98" s="136"/>
      <c r="BZO98" s="136"/>
      <c r="BZP98" s="136"/>
      <c r="BZQ98" s="136"/>
      <c r="BZR98" s="136"/>
      <c r="BZS98" s="136"/>
      <c r="BZT98" s="136"/>
      <c r="BZU98" s="136"/>
      <c r="BZV98" s="136"/>
      <c r="BZW98" s="136"/>
      <c r="BZX98" s="136"/>
      <c r="BZY98" s="136"/>
      <c r="BZZ98" s="136"/>
      <c r="CAA98" s="136"/>
      <c r="CAB98" s="136"/>
      <c r="CAC98" s="136"/>
      <c r="CAD98" s="136"/>
      <c r="CAE98" s="136"/>
      <c r="CAF98" s="136"/>
      <c r="CAG98" s="136"/>
      <c r="CAH98" s="136"/>
      <c r="CAI98" s="136"/>
      <c r="CAJ98" s="136"/>
      <c r="CAK98" s="136"/>
      <c r="CAL98" s="136"/>
      <c r="CAM98" s="136"/>
      <c r="CAN98" s="136"/>
      <c r="CAO98" s="136"/>
      <c r="CAP98" s="136"/>
      <c r="CAQ98" s="136"/>
      <c r="CAR98" s="136"/>
      <c r="CAS98" s="136"/>
      <c r="CAT98" s="136"/>
      <c r="CAU98" s="136"/>
      <c r="CAV98" s="136"/>
      <c r="CAW98" s="136"/>
      <c r="CAX98" s="136"/>
      <c r="CAY98" s="136"/>
      <c r="CAZ98" s="136"/>
      <c r="CBA98" s="136"/>
      <c r="CBB98" s="136"/>
      <c r="CBC98" s="136"/>
      <c r="CBD98" s="136"/>
      <c r="CBE98" s="136"/>
      <c r="CBF98" s="136"/>
      <c r="CBG98" s="136"/>
      <c r="CBH98" s="136"/>
      <c r="CBI98" s="136"/>
      <c r="CBJ98" s="136"/>
      <c r="CBK98" s="136"/>
      <c r="CBL98" s="136"/>
      <c r="CBM98" s="136"/>
      <c r="CBN98" s="136"/>
      <c r="CBO98" s="136"/>
      <c r="CBP98" s="136"/>
      <c r="CBQ98" s="136"/>
      <c r="CBR98" s="136"/>
      <c r="CBS98" s="136"/>
      <c r="CBT98" s="136"/>
      <c r="CBU98" s="136"/>
      <c r="CBV98" s="136"/>
      <c r="CBW98" s="136"/>
      <c r="CBX98" s="136"/>
      <c r="CBY98" s="136"/>
      <c r="CBZ98" s="136"/>
      <c r="CCA98" s="136"/>
      <c r="CCB98" s="136"/>
      <c r="CCC98" s="136"/>
      <c r="CCD98" s="136"/>
      <c r="CCE98" s="136"/>
      <c r="CCF98" s="136"/>
      <c r="CCG98" s="136"/>
      <c r="CCH98" s="136"/>
      <c r="CCI98" s="136"/>
      <c r="CCJ98" s="136"/>
      <c r="CCK98" s="136"/>
      <c r="CCL98" s="136"/>
      <c r="CCM98" s="136"/>
      <c r="CCN98" s="136"/>
      <c r="CCO98" s="136"/>
      <c r="CCP98" s="136"/>
      <c r="CCQ98" s="136"/>
      <c r="CCR98" s="136"/>
      <c r="CCS98" s="136"/>
      <c r="CCT98" s="136"/>
      <c r="CCU98" s="136"/>
      <c r="CCV98" s="136"/>
      <c r="CCW98" s="136"/>
      <c r="CCX98" s="136"/>
      <c r="CCY98" s="136"/>
      <c r="CCZ98" s="136"/>
      <c r="CDA98" s="136"/>
      <c r="CDB98" s="136"/>
      <c r="CDC98" s="136"/>
      <c r="CDD98" s="136"/>
      <c r="CDE98" s="136"/>
      <c r="CDF98" s="136"/>
      <c r="CDG98" s="136"/>
      <c r="CDH98" s="136"/>
      <c r="CDI98" s="136"/>
      <c r="CDJ98" s="136"/>
      <c r="CDK98" s="136"/>
      <c r="CDL98" s="136"/>
      <c r="CDM98" s="136"/>
      <c r="CDN98" s="136"/>
      <c r="CDO98" s="136"/>
      <c r="CDP98" s="136"/>
      <c r="CDQ98" s="136"/>
      <c r="CDR98" s="136"/>
      <c r="CDS98" s="136"/>
      <c r="CDT98" s="136"/>
      <c r="CDU98" s="136"/>
      <c r="CDV98" s="136"/>
      <c r="CDW98" s="136"/>
      <c r="CDX98" s="136"/>
      <c r="CDY98" s="136"/>
      <c r="CDZ98" s="136"/>
      <c r="CEA98" s="136"/>
      <c r="CEB98" s="136"/>
      <c r="CEC98" s="136"/>
      <c r="CED98" s="136"/>
      <c r="CEE98" s="136"/>
      <c r="CEF98" s="136"/>
      <c r="CEG98" s="136"/>
      <c r="CEH98" s="136"/>
      <c r="CEI98" s="136"/>
      <c r="CEJ98" s="136"/>
      <c r="CEK98" s="136"/>
      <c r="CEL98" s="136"/>
      <c r="CEM98" s="136"/>
      <c r="CEN98" s="136"/>
      <c r="CEO98" s="136"/>
      <c r="CEP98" s="136"/>
      <c r="CEQ98" s="136"/>
      <c r="CER98" s="136"/>
      <c r="CES98" s="136"/>
      <c r="CET98" s="136"/>
      <c r="CEU98" s="136"/>
      <c r="CEV98" s="136"/>
      <c r="CEW98" s="136"/>
      <c r="CEX98" s="136"/>
      <c r="CEY98" s="136"/>
      <c r="CEZ98" s="136"/>
      <c r="CFA98" s="136"/>
      <c r="CFB98" s="136"/>
      <c r="CFC98" s="136"/>
      <c r="CFD98" s="136"/>
      <c r="CFE98" s="136"/>
      <c r="CFF98" s="136"/>
      <c r="CFG98" s="136"/>
      <c r="CFH98" s="136"/>
      <c r="CFI98" s="136"/>
      <c r="CFJ98" s="136"/>
      <c r="CFK98" s="136"/>
      <c r="CFL98" s="136"/>
      <c r="CFM98" s="136"/>
      <c r="CFN98" s="136"/>
      <c r="CFO98" s="136"/>
      <c r="CFP98" s="136"/>
      <c r="CFQ98" s="136"/>
      <c r="CFR98" s="136"/>
      <c r="CFS98" s="136"/>
      <c r="CFT98" s="136"/>
      <c r="CFU98" s="136"/>
      <c r="CFV98" s="136"/>
      <c r="CFW98" s="136"/>
      <c r="CFX98" s="136"/>
      <c r="CFY98" s="136"/>
      <c r="CFZ98" s="136"/>
      <c r="CGA98" s="136"/>
      <c r="CGB98" s="136"/>
      <c r="CGC98" s="136"/>
      <c r="CGD98" s="136"/>
      <c r="CGE98" s="136"/>
      <c r="CGF98" s="136"/>
      <c r="CGG98" s="136"/>
      <c r="CGH98" s="136"/>
      <c r="CGI98" s="136"/>
      <c r="CGJ98" s="136"/>
      <c r="CGK98" s="136"/>
      <c r="CGL98" s="136"/>
      <c r="CGM98" s="136"/>
      <c r="CGN98" s="136"/>
      <c r="CGO98" s="136"/>
      <c r="CGP98" s="136"/>
      <c r="CGQ98" s="136"/>
      <c r="CGR98" s="136"/>
      <c r="CGS98" s="136"/>
      <c r="CGT98" s="136"/>
      <c r="CGU98" s="136"/>
      <c r="CGV98" s="136"/>
      <c r="CGW98" s="136"/>
      <c r="CGX98" s="136"/>
      <c r="CGY98" s="136"/>
      <c r="CGZ98" s="136"/>
      <c r="CHA98" s="136"/>
      <c r="CHB98" s="136"/>
      <c r="CHC98" s="136"/>
      <c r="CHD98" s="136"/>
      <c r="CHE98" s="136"/>
      <c r="CHF98" s="136"/>
      <c r="CHG98" s="136"/>
      <c r="CHH98" s="136"/>
      <c r="CHI98" s="136"/>
      <c r="CHJ98" s="136"/>
      <c r="CHK98" s="136"/>
      <c r="CHL98" s="136"/>
      <c r="CHM98" s="136"/>
      <c r="CHN98" s="136"/>
      <c r="CHO98" s="136"/>
      <c r="CHP98" s="136"/>
      <c r="CHQ98" s="136"/>
      <c r="CHR98" s="136"/>
      <c r="CHS98" s="136"/>
      <c r="CHT98" s="136"/>
      <c r="CHU98" s="136"/>
      <c r="CHV98" s="136"/>
      <c r="CHW98" s="136"/>
      <c r="CHX98" s="136"/>
      <c r="CHY98" s="136"/>
      <c r="CHZ98" s="136"/>
      <c r="CIA98" s="136"/>
      <c r="CIB98" s="136"/>
      <c r="CIC98" s="136"/>
      <c r="CID98" s="136"/>
      <c r="CIE98" s="136"/>
      <c r="CIF98" s="136"/>
      <c r="CIG98" s="136"/>
      <c r="CIH98" s="136"/>
      <c r="CII98" s="136"/>
      <c r="CIJ98" s="136"/>
      <c r="CIK98" s="136"/>
      <c r="CIL98" s="136"/>
      <c r="CIM98" s="136"/>
      <c r="CIN98" s="136"/>
      <c r="CIO98" s="136"/>
      <c r="CIP98" s="136"/>
      <c r="CIQ98" s="136"/>
      <c r="CIR98" s="136"/>
      <c r="CIS98" s="136"/>
      <c r="CIT98" s="136"/>
      <c r="CIU98" s="136"/>
      <c r="CIV98" s="136"/>
      <c r="CIW98" s="136"/>
      <c r="CIX98" s="136"/>
      <c r="CIY98" s="136"/>
      <c r="CIZ98" s="136"/>
      <c r="CJA98" s="136"/>
      <c r="CJB98" s="136"/>
      <c r="CJC98" s="136"/>
      <c r="CJD98" s="136"/>
      <c r="CJE98" s="136"/>
      <c r="CJF98" s="136"/>
      <c r="CJG98" s="136"/>
      <c r="CJH98" s="136"/>
      <c r="CJI98" s="136"/>
      <c r="CJJ98" s="136"/>
      <c r="CJK98" s="136"/>
      <c r="CJL98" s="136"/>
      <c r="CJM98" s="136"/>
      <c r="CJN98" s="136"/>
      <c r="CJO98" s="136"/>
      <c r="CJP98" s="136"/>
      <c r="CJQ98" s="136"/>
      <c r="CJR98" s="136"/>
      <c r="CJS98" s="136"/>
      <c r="CJT98" s="136"/>
      <c r="CJU98" s="136"/>
      <c r="CJV98" s="136"/>
      <c r="CJW98" s="136"/>
      <c r="CJX98" s="136"/>
      <c r="CJY98" s="136"/>
      <c r="CJZ98" s="136"/>
      <c r="CKA98" s="136"/>
      <c r="CKB98" s="136"/>
      <c r="CKC98" s="136"/>
      <c r="CKD98" s="136"/>
      <c r="CKE98" s="136"/>
      <c r="CKF98" s="136"/>
      <c r="CKG98" s="136"/>
      <c r="CKH98" s="136"/>
      <c r="CKI98" s="136"/>
      <c r="CKJ98" s="136"/>
      <c r="CKK98" s="136"/>
      <c r="CKL98" s="136"/>
      <c r="CKM98" s="136"/>
      <c r="CKN98" s="136"/>
      <c r="CKO98" s="136"/>
      <c r="CKP98" s="136"/>
      <c r="CKQ98" s="136"/>
      <c r="CKR98" s="136"/>
      <c r="CKS98" s="136"/>
      <c r="CKT98" s="136"/>
      <c r="CKU98" s="136"/>
      <c r="CKV98" s="136"/>
      <c r="CKW98" s="136"/>
      <c r="CKX98" s="136"/>
      <c r="CKY98" s="136"/>
      <c r="CKZ98" s="136"/>
      <c r="CLA98" s="136"/>
      <c r="CLB98" s="136"/>
      <c r="CLC98" s="136"/>
      <c r="CLD98" s="136"/>
      <c r="CLE98" s="136"/>
      <c r="CLF98" s="136"/>
      <c r="CLG98" s="136"/>
      <c r="CLH98" s="136"/>
      <c r="CLI98" s="136"/>
      <c r="CLJ98" s="136"/>
      <c r="CLK98" s="136"/>
      <c r="CLL98" s="136"/>
      <c r="CLM98" s="136"/>
      <c r="CLN98" s="136"/>
      <c r="CLO98" s="136"/>
      <c r="CLP98" s="136"/>
      <c r="CLQ98" s="136"/>
      <c r="CLR98" s="136"/>
      <c r="CLS98" s="136"/>
      <c r="CLT98" s="136"/>
      <c r="CLU98" s="136"/>
      <c r="CLV98" s="136"/>
      <c r="CLW98" s="136"/>
      <c r="CLX98" s="136"/>
      <c r="CLY98" s="136"/>
      <c r="CLZ98" s="136"/>
      <c r="CMA98" s="136"/>
      <c r="CMB98" s="136"/>
      <c r="CMC98" s="136"/>
      <c r="CMD98" s="136"/>
      <c r="CME98" s="136"/>
      <c r="CMF98" s="136"/>
      <c r="CMG98" s="136"/>
      <c r="CMH98" s="136"/>
      <c r="CMI98" s="136"/>
      <c r="CMJ98" s="136"/>
      <c r="CMK98" s="136"/>
      <c r="CML98" s="136"/>
      <c r="CMM98" s="136"/>
      <c r="CMN98" s="136"/>
      <c r="CMO98" s="136"/>
      <c r="CMP98" s="136"/>
      <c r="CMQ98" s="136"/>
      <c r="CMR98" s="136"/>
      <c r="CMS98" s="136"/>
      <c r="CMT98" s="136"/>
      <c r="CMU98" s="136"/>
      <c r="CMV98" s="136"/>
      <c r="CMW98" s="136"/>
      <c r="CMX98" s="136"/>
      <c r="CMY98" s="136"/>
      <c r="CMZ98" s="136"/>
      <c r="CNA98" s="136"/>
      <c r="CNB98" s="136"/>
      <c r="CNC98" s="136"/>
      <c r="CND98" s="136"/>
      <c r="CNE98" s="136"/>
      <c r="CNF98" s="136"/>
      <c r="CNG98" s="136"/>
      <c r="CNH98" s="136"/>
      <c r="CNI98" s="136"/>
      <c r="CNJ98" s="136"/>
      <c r="CNK98" s="136"/>
      <c r="CNL98" s="136"/>
      <c r="CNM98" s="136"/>
      <c r="CNN98" s="136"/>
      <c r="CNO98" s="136"/>
      <c r="CNP98" s="136"/>
      <c r="CNQ98" s="136"/>
      <c r="CNR98" s="136"/>
      <c r="CNS98" s="136"/>
      <c r="CNT98" s="136"/>
      <c r="CNU98" s="136"/>
      <c r="CNV98" s="136"/>
      <c r="CNW98" s="136"/>
    </row>
    <row r="99" spans="1:2415" s="122" customFormat="1" ht="15.75" thickBot="1" x14ac:dyDescent="0.3">
      <c r="A99" s="208" t="s">
        <v>238</v>
      </c>
      <c r="B99" s="184">
        <v>2</v>
      </c>
      <c r="C99" s="153" t="s">
        <v>90</v>
      </c>
      <c r="D99" s="151">
        <f>IFERROR(VLOOKUP(CONCATENATE(H99,"_",C99),Pontok!$A$2:$E$217,5,FALSE),"N/A")</f>
        <v>2</v>
      </c>
      <c r="E99" s="255" t="s">
        <v>460</v>
      </c>
      <c r="F99" s="256" t="s">
        <v>462</v>
      </c>
      <c r="G99" s="246"/>
      <c r="H99" s="239" t="s">
        <v>340</v>
      </c>
      <c r="I99" s="247"/>
      <c r="J99" s="247"/>
      <c r="K99" s="247"/>
      <c r="L99" s="134"/>
      <c r="M99" s="134"/>
      <c r="N99" s="134"/>
      <c r="EG99" s="136"/>
      <c r="EH99" s="136"/>
      <c r="EI99" s="136"/>
      <c r="EJ99" s="136"/>
      <c r="EK99" s="136"/>
      <c r="EL99" s="136"/>
      <c r="EM99" s="136"/>
      <c r="EN99" s="136"/>
      <c r="EO99" s="136"/>
      <c r="EP99" s="136"/>
      <c r="EQ99" s="136"/>
      <c r="ER99" s="136"/>
      <c r="ES99" s="136"/>
      <c r="ET99" s="136"/>
      <c r="EU99" s="136"/>
      <c r="EV99" s="136"/>
      <c r="EW99" s="136"/>
      <c r="EX99" s="136"/>
      <c r="EY99" s="136"/>
      <c r="EZ99" s="136"/>
      <c r="FA99" s="136"/>
      <c r="FB99" s="136"/>
      <c r="FC99" s="136"/>
      <c r="FD99" s="136"/>
      <c r="FE99" s="136"/>
      <c r="FF99" s="136"/>
      <c r="FG99" s="136"/>
      <c r="FH99" s="136"/>
      <c r="FI99" s="136"/>
      <c r="FJ99" s="136"/>
      <c r="FK99" s="136"/>
      <c r="FL99" s="136"/>
      <c r="FM99" s="136"/>
      <c r="FN99" s="136"/>
      <c r="FO99" s="136"/>
      <c r="FP99" s="136"/>
      <c r="FQ99" s="136"/>
      <c r="FR99" s="136"/>
      <c r="FS99" s="136"/>
      <c r="FT99" s="136"/>
      <c r="FU99" s="136"/>
      <c r="FV99" s="136"/>
      <c r="FW99" s="136"/>
      <c r="FX99" s="136"/>
      <c r="FY99" s="136"/>
      <c r="FZ99" s="136"/>
      <c r="GA99" s="136"/>
      <c r="GB99" s="136"/>
      <c r="GC99" s="136"/>
      <c r="GD99" s="136"/>
      <c r="GE99" s="136"/>
      <c r="GF99" s="136"/>
      <c r="GG99" s="136"/>
      <c r="GH99" s="136"/>
      <c r="GI99" s="136"/>
      <c r="GJ99" s="136"/>
      <c r="GK99" s="136"/>
      <c r="GL99" s="136"/>
      <c r="GM99" s="136"/>
      <c r="GN99" s="136"/>
      <c r="GO99" s="136"/>
      <c r="GP99" s="136"/>
      <c r="GQ99" s="136"/>
      <c r="GR99" s="136"/>
      <c r="GS99" s="136"/>
      <c r="GT99" s="136"/>
      <c r="GU99" s="136"/>
      <c r="GV99" s="136"/>
      <c r="GW99" s="136"/>
      <c r="GX99" s="136"/>
      <c r="GY99" s="136"/>
      <c r="GZ99" s="136"/>
      <c r="HA99" s="136"/>
      <c r="HB99" s="136"/>
      <c r="HC99" s="136"/>
      <c r="HD99" s="136"/>
      <c r="HE99" s="136"/>
      <c r="HF99" s="136"/>
      <c r="HG99" s="136"/>
      <c r="HH99" s="136"/>
      <c r="HI99" s="136"/>
      <c r="HJ99" s="136"/>
      <c r="HK99" s="136"/>
      <c r="HL99" s="136"/>
      <c r="HM99" s="136"/>
      <c r="HN99" s="136"/>
      <c r="HO99" s="136"/>
      <c r="HP99" s="136"/>
      <c r="HQ99" s="136"/>
      <c r="HR99" s="136"/>
      <c r="HS99" s="136"/>
      <c r="HT99" s="136"/>
      <c r="HU99" s="136"/>
      <c r="HV99" s="136"/>
      <c r="HW99" s="136"/>
      <c r="HX99" s="136"/>
      <c r="HY99" s="136"/>
      <c r="HZ99" s="136"/>
      <c r="IA99" s="136"/>
      <c r="IB99" s="136"/>
      <c r="IC99" s="136"/>
      <c r="ID99" s="136"/>
      <c r="IE99" s="136"/>
      <c r="IF99" s="136"/>
      <c r="IG99" s="136"/>
      <c r="IH99" s="136"/>
      <c r="II99" s="136"/>
      <c r="IJ99" s="136"/>
      <c r="IK99" s="136"/>
      <c r="IL99" s="136"/>
      <c r="IM99" s="136"/>
      <c r="IN99" s="136"/>
      <c r="IO99" s="136"/>
      <c r="IP99" s="136"/>
      <c r="IQ99" s="136"/>
      <c r="IR99" s="136"/>
      <c r="IS99" s="136"/>
      <c r="IT99" s="136"/>
      <c r="IU99" s="136"/>
      <c r="IV99" s="136"/>
      <c r="IW99" s="136"/>
      <c r="IX99" s="136"/>
      <c r="IY99" s="136"/>
      <c r="IZ99" s="136"/>
      <c r="JA99" s="136"/>
      <c r="JB99" s="136"/>
      <c r="JC99" s="136"/>
      <c r="JD99" s="136"/>
      <c r="JE99" s="136"/>
      <c r="JF99" s="136"/>
      <c r="JG99" s="136"/>
      <c r="JH99" s="136"/>
      <c r="JI99" s="136"/>
      <c r="JJ99" s="136"/>
      <c r="JK99" s="136"/>
      <c r="JL99" s="136"/>
      <c r="JM99" s="136"/>
      <c r="JN99" s="136"/>
      <c r="JO99" s="136"/>
      <c r="JP99" s="136"/>
      <c r="JQ99" s="136"/>
      <c r="JR99" s="136"/>
      <c r="JS99" s="136"/>
      <c r="JT99" s="136"/>
      <c r="JU99" s="136"/>
      <c r="JV99" s="136"/>
      <c r="JW99" s="136"/>
      <c r="JX99" s="136"/>
      <c r="JY99" s="136"/>
      <c r="JZ99" s="136"/>
      <c r="KA99" s="136"/>
      <c r="KB99" s="136"/>
      <c r="KC99" s="136"/>
      <c r="KD99" s="136"/>
      <c r="KE99" s="136"/>
      <c r="KF99" s="136"/>
      <c r="KG99" s="136"/>
      <c r="KH99" s="136"/>
      <c r="KI99" s="136"/>
      <c r="KJ99" s="136"/>
      <c r="KK99" s="136"/>
      <c r="KL99" s="136"/>
      <c r="KM99" s="136"/>
      <c r="KN99" s="136"/>
      <c r="KO99" s="136"/>
      <c r="KP99" s="136"/>
      <c r="KQ99" s="136"/>
      <c r="KR99" s="136"/>
      <c r="KS99" s="136"/>
      <c r="KT99" s="136"/>
      <c r="KU99" s="136"/>
      <c r="KV99" s="136"/>
      <c r="KW99" s="136"/>
      <c r="KX99" s="136"/>
      <c r="KY99" s="136"/>
      <c r="KZ99" s="136"/>
      <c r="LA99" s="136"/>
      <c r="LB99" s="136"/>
      <c r="LC99" s="136"/>
      <c r="LD99" s="136"/>
      <c r="LE99" s="136"/>
      <c r="LF99" s="136"/>
      <c r="LG99" s="136"/>
      <c r="LH99" s="136"/>
      <c r="LI99" s="136"/>
      <c r="LJ99" s="136"/>
      <c r="LK99" s="136"/>
      <c r="LL99" s="136"/>
      <c r="LM99" s="136"/>
      <c r="LN99" s="136"/>
      <c r="LO99" s="136"/>
      <c r="LP99" s="136"/>
      <c r="LQ99" s="136"/>
      <c r="LR99" s="136"/>
      <c r="LS99" s="136"/>
      <c r="LT99" s="136"/>
      <c r="LU99" s="136"/>
      <c r="LV99" s="136"/>
      <c r="LW99" s="136"/>
      <c r="LX99" s="136"/>
      <c r="LY99" s="136"/>
      <c r="LZ99" s="136"/>
      <c r="MA99" s="136"/>
      <c r="MB99" s="136"/>
      <c r="MC99" s="136"/>
      <c r="MD99" s="136"/>
      <c r="ME99" s="136"/>
      <c r="MF99" s="136"/>
      <c r="MG99" s="136"/>
      <c r="MH99" s="136"/>
      <c r="MI99" s="136"/>
      <c r="MJ99" s="136"/>
      <c r="MK99" s="136"/>
      <c r="ML99" s="136"/>
      <c r="MM99" s="136"/>
      <c r="MN99" s="136"/>
      <c r="MO99" s="136"/>
      <c r="MP99" s="136"/>
      <c r="MQ99" s="136"/>
      <c r="MR99" s="136"/>
      <c r="MS99" s="136"/>
      <c r="MT99" s="136"/>
      <c r="MU99" s="136"/>
      <c r="MV99" s="136"/>
      <c r="MW99" s="136"/>
      <c r="MX99" s="136"/>
      <c r="MY99" s="136"/>
      <c r="MZ99" s="136"/>
      <c r="NA99" s="136"/>
      <c r="NB99" s="136"/>
      <c r="NC99" s="136"/>
      <c r="ND99" s="136"/>
      <c r="NE99" s="136"/>
      <c r="NF99" s="136"/>
      <c r="NG99" s="136"/>
      <c r="NH99" s="136"/>
      <c r="NI99" s="136"/>
      <c r="NJ99" s="136"/>
      <c r="NK99" s="136"/>
      <c r="NL99" s="136"/>
      <c r="NM99" s="136"/>
      <c r="NN99" s="136"/>
      <c r="NO99" s="136"/>
      <c r="NP99" s="136"/>
      <c r="NQ99" s="136"/>
      <c r="NR99" s="136"/>
      <c r="NS99" s="136"/>
      <c r="NT99" s="136"/>
      <c r="NU99" s="136"/>
      <c r="NV99" s="136"/>
      <c r="NW99" s="136"/>
      <c r="NX99" s="136"/>
      <c r="NY99" s="136"/>
      <c r="NZ99" s="136"/>
      <c r="OA99" s="136"/>
      <c r="OB99" s="136"/>
      <c r="OC99" s="136"/>
      <c r="OD99" s="136"/>
      <c r="OE99" s="136"/>
      <c r="OF99" s="136"/>
      <c r="OG99" s="136"/>
      <c r="OH99" s="136"/>
      <c r="OI99" s="136"/>
      <c r="OJ99" s="136"/>
      <c r="OK99" s="136"/>
      <c r="OL99" s="136"/>
      <c r="OM99" s="136"/>
      <c r="ON99" s="136"/>
      <c r="OO99" s="136"/>
      <c r="OP99" s="136"/>
      <c r="OQ99" s="136"/>
      <c r="OR99" s="136"/>
      <c r="OS99" s="136"/>
      <c r="OT99" s="136"/>
      <c r="OU99" s="136"/>
      <c r="OV99" s="136"/>
      <c r="OW99" s="136"/>
      <c r="OX99" s="136"/>
      <c r="OY99" s="136"/>
      <c r="OZ99" s="136"/>
      <c r="PA99" s="136"/>
      <c r="PB99" s="136"/>
      <c r="PC99" s="136"/>
      <c r="PD99" s="136"/>
      <c r="PE99" s="136"/>
      <c r="PF99" s="136"/>
      <c r="PG99" s="136"/>
      <c r="PH99" s="136"/>
      <c r="PI99" s="136"/>
      <c r="PJ99" s="136"/>
      <c r="PK99" s="136"/>
      <c r="PL99" s="136"/>
      <c r="PM99" s="136"/>
      <c r="PN99" s="136"/>
      <c r="PO99" s="136"/>
      <c r="PP99" s="136"/>
      <c r="PQ99" s="136"/>
      <c r="PR99" s="136"/>
      <c r="PS99" s="136"/>
      <c r="PT99" s="136"/>
      <c r="PU99" s="136"/>
      <c r="PV99" s="136"/>
      <c r="PW99" s="136"/>
      <c r="PX99" s="136"/>
      <c r="PY99" s="136"/>
      <c r="PZ99" s="136"/>
      <c r="QA99" s="136"/>
      <c r="QB99" s="136"/>
      <c r="QC99" s="136"/>
      <c r="QD99" s="136"/>
      <c r="QE99" s="136"/>
      <c r="QF99" s="136"/>
      <c r="QG99" s="136"/>
      <c r="QH99" s="136"/>
      <c r="QI99" s="136"/>
      <c r="QJ99" s="136"/>
      <c r="QK99" s="136"/>
      <c r="QL99" s="136"/>
      <c r="QM99" s="136"/>
      <c r="QN99" s="136"/>
      <c r="QO99" s="136"/>
      <c r="QP99" s="136"/>
      <c r="QQ99" s="136"/>
      <c r="QR99" s="136"/>
      <c r="QS99" s="136"/>
      <c r="QT99" s="136"/>
      <c r="QU99" s="136"/>
      <c r="QV99" s="136"/>
      <c r="QW99" s="136"/>
      <c r="QX99" s="136"/>
      <c r="QY99" s="136"/>
      <c r="QZ99" s="136"/>
      <c r="RA99" s="136"/>
      <c r="RB99" s="136"/>
      <c r="RC99" s="136"/>
      <c r="RD99" s="136"/>
      <c r="RE99" s="136"/>
      <c r="RF99" s="136"/>
      <c r="RG99" s="136"/>
      <c r="RH99" s="136"/>
      <c r="RI99" s="136"/>
      <c r="RJ99" s="136"/>
      <c r="RK99" s="136"/>
      <c r="RL99" s="136"/>
      <c r="RM99" s="136"/>
      <c r="RN99" s="136"/>
      <c r="RO99" s="136"/>
      <c r="RP99" s="136"/>
      <c r="RQ99" s="136"/>
      <c r="RR99" s="136"/>
      <c r="RS99" s="136"/>
      <c r="RT99" s="136"/>
      <c r="RU99" s="136"/>
      <c r="RV99" s="136"/>
      <c r="RW99" s="136"/>
      <c r="RX99" s="136"/>
      <c r="RY99" s="136"/>
      <c r="RZ99" s="136"/>
      <c r="SA99" s="136"/>
      <c r="SB99" s="136"/>
      <c r="SC99" s="136"/>
      <c r="SD99" s="136"/>
      <c r="SE99" s="136"/>
      <c r="SF99" s="136"/>
      <c r="SG99" s="136"/>
      <c r="SH99" s="136"/>
      <c r="SI99" s="136"/>
      <c r="SJ99" s="136"/>
      <c r="SK99" s="136"/>
      <c r="SL99" s="136"/>
      <c r="SM99" s="136"/>
      <c r="SN99" s="136"/>
      <c r="SO99" s="136"/>
      <c r="SP99" s="136"/>
      <c r="SQ99" s="136"/>
      <c r="SR99" s="136"/>
      <c r="SS99" s="136"/>
      <c r="ST99" s="136"/>
      <c r="SU99" s="136"/>
      <c r="SV99" s="136"/>
      <c r="SW99" s="136"/>
      <c r="SX99" s="136"/>
      <c r="SY99" s="136"/>
      <c r="SZ99" s="136"/>
      <c r="TA99" s="136"/>
      <c r="TB99" s="136"/>
      <c r="TC99" s="136"/>
      <c r="TD99" s="136"/>
      <c r="TE99" s="136"/>
      <c r="TF99" s="136"/>
      <c r="TG99" s="136"/>
      <c r="TH99" s="136"/>
      <c r="TI99" s="136"/>
      <c r="TJ99" s="136"/>
      <c r="TK99" s="136"/>
      <c r="TL99" s="136"/>
      <c r="TM99" s="136"/>
      <c r="TN99" s="136"/>
      <c r="TO99" s="136"/>
      <c r="TP99" s="136"/>
      <c r="TQ99" s="136"/>
      <c r="TR99" s="136"/>
      <c r="TS99" s="136"/>
      <c r="TT99" s="136"/>
      <c r="TU99" s="136"/>
      <c r="TV99" s="136"/>
      <c r="TW99" s="136"/>
      <c r="TX99" s="136"/>
      <c r="TY99" s="136"/>
      <c r="TZ99" s="136"/>
      <c r="UA99" s="136"/>
      <c r="UB99" s="136"/>
      <c r="UC99" s="136"/>
      <c r="UD99" s="136"/>
      <c r="UE99" s="136"/>
      <c r="UF99" s="136"/>
      <c r="UG99" s="136"/>
      <c r="UH99" s="136"/>
      <c r="UI99" s="136"/>
      <c r="UJ99" s="136"/>
      <c r="UK99" s="136"/>
      <c r="UL99" s="136"/>
      <c r="UM99" s="136"/>
      <c r="UN99" s="136"/>
      <c r="UO99" s="136"/>
      <c r="UP99" s="136"/>
      <c r="UQ99" s="136"/>
      <c r="UR99" s="136"/>
      <c r="US99" s="136"/>
      <c r="UT99" s="136"/>
      <c r="UU99" s="136"/>
      <c r="UV99" s="136"/>
      <c r="UW99" s="136"/>
      <c r="UX99" s="136"/>
      <c r="UY99" s="136"/>
      <c r="UZ99" s="136"/>
      <c r="VA99" s="136"/>
      <c r="VB99" s="136"/>
      <c r="VC99" s="136"/>
      <c r="VD99" s="136"/>
      <c r="VE99" s="136"/>
      <c r="VF99" s="136"/>
      <c r="VG99" s="136"/>
      <c r="VH99" s="136"/>
      <c r="VI99" s="136"/>
      <c r="VJ99" s="136"/>
      <c r="VK99" s="136"/>
      <c r="VL99" s="136"/>
      <c r="VM99" s="136"/>
      <c r="VN99" s="136"/>
      <c r="VO99" s="136"/>
      <c r="VP99" s="136"/>
      <c r="VQ99" s="136"/>
      <c r="VR99" s="136"/>
      <c r="VS99" s="136"/>
      <c r="VT99" s="136"/>
      <c r="VU99" s="136"/>
      <c r="VV99" s="136"/>
      <c r="VW99" s="136"/>
      <c r="VX99" s="136"/>
      <c r="VY99" s="136"/>
      <c r="VZ99" s="136"/>
      <c r="WA99" s="136"/>
      <c r="WB99" s="136"/>
      <c r="WC99" s="136"/>
      <c r="WD99" s="136"/>
      <c r="WE99" s="136"/>
      <c r="WF99" s="136"/>
      <c r="WG99" s="136"/>
      <c r="WH99" s="136"/>
      <c r="WI99" s="136"/>
      <c r="WJ99" s="136"/>
      <c r="WK99" s="136"/>
      <c r="WL99" s="136"/>
      <c r="WM99" s="136"/>
      <c r="WN99" s="136"/>
      <c r="WO99" s="136"/>
      <c r="WP99" s="136"/>
      <c r="WQ99" s="136"/>
      <c r="WR99" s="136"/>
      <c r="WS99" s="136"/>
      <c r="WT99" s="136"/>
      <c r="WU99" s="136"/>
      <c r="WV99" s="136"/>
      <c r="WW99" s="136"/>
      <c r="WX99" s="136"/>
      <c r="WY99" s="136"/>
      <c r="WZ99" s="136"/>
      <c r="XA99" s="136"/>
      <c r="XB99" s="136"/>
      <c r="XC99" s="136"/>
      <c r="XD99" s="136"/>
      <c r="XE99" s="136"/>
      <c r="XF99" s="136"/>
      <c r="XG99" s="136"/>
      <c r="XH99" s="136"/>
      <c r="XI99" s="136"/>
      <c r="XJ99" s="136"/>
      <c r="XK99" s="136"/>
      <c r="XL99" s="136"/>
      <c r="XM99" s="136"/>
      <c r="XN99" s="136"/>
      <c r="XO99" s="136"/>
      <c r="XP99" s="136"/>
      <c r="XQ99" s="136"/>
      <c r="XR99" s="136"/>
      <c r="XS99" s="136"/>
      <c r="XT99" s="136"/>
      <c r="XU99" s="136"/>
      <c r="XV99" s="136"/>
      <c r="XW99" s="136"/>
      <c r="XX99" s="136"/>
      <c r="XY99" s="136"/>
      <c r="XZ99" s="136"/>
      <c r="YA99" s="136"/>
      <c r="YB99" s="136"/>
      <c r="YC99" s="136"/>
      <c r="YD99" s="136"/>
      <c r="YE99" s="136"/>
      <c r="YF99" s="136"/>
      <c r="YG99" s="136"/>
      <c r="YH99" s="136"/>
      <c r="YI99" s="136"/>
      <c r="YJ99" s="136"/>
      <c r="YK99" s="136"/>
      <c r="YL99" s="136"/>
      <c r="YM99" s="136"/>
      <c r="YN99" s="136"/>
      <c r="YO99" s="136"/>
      <c r="YP99" s="136"/>
      <c r="YQ99" s="136"/>
      <c r="YR99" s="136"/>
      <c r="YS99" s="136"/>
      <c r="YT99" s="136"/>
      <c r="YU99" s="136"/>
      <c r="YV99" s="136"/>
      <c r="YW99" s="136"/>
      <c r="YX99" s="136"/>
      <c r="YY99" s="136"/>
      <c r="YZ99" s="136"/>
      <c r="ZA99" s="136"/>
      <c r="ZB99" s="136"/>
      <c r="ZC99" s="136"/>
      <c r="ZD99" s="136"/>
      <c r="ZE99" s="136"/>
      <c r="ZF99" s="136"/>
      <c r="ZG99" s="136"/>
      <c r="ZH99" s="136"/>
      <c r="ZI99" s="136"/>
      <c r="ZJ99" s="136"/>
      <c r="ZK99" s="136"/>
      <c r="ZL99" s="136"/>
      <c r="ZM99" s="136"/>
      <c r="ZN99" s="136"/>
      <c r="ZO99" s="136"/>
      <c r="ZP99" s="136"/>
      <c r="ZQ99" s="136"/>
      <c r="ZR99" s="136"/>
      <c r="ZS99" s="136"/>
      <c r="ZT99" s="136"/>
      <c r="ZU99" s="136"/>
      <c r="ZV99" s="136"/>
      <c r="ZW99" s="136"/>
      <c r="ZX99" s="136"/>
      <c r="ZY99" s="136"/>
      <c r="ZZ99" s="136"/>
      <c r="AAA99" s="136"/>
      <c r="AAB99" s="136"/>
      <c r="AAC99" s="136"/>
      <c r="AAD99" s="136"/>
      <c r="AAE99" s="136"/>
      <c r="AAF99" s="136"/>
      <c r="AAG99" s="136"/>
      <c r="AAH99" s="136"/>
      <c r="AAI99" s="136"/>
      <c r="AAJ99" s="136"/>
      <c r="AAK99" s="136"/>
      <c r="AAL99" s="136"/>
      <c r="AAM99" s="136"/>
      <c r="AAN99" s="136"/>
      <c r="AAO99" s="136"/>
      <c r="AAP99" s="136"/>
      <c r="AAQ99" s="136"/>
      <c r="AAR99" s="136"/>
      <c r="AAS99" s="136"/>
      <c r="AAT99" s="136"/>
      <c r="AAU99" s="136"/>
      <c r="AAV99" s="136"/>
      <c r="AAW99" s="136"/>
      <c r="AAX99" s="136"/>
      <c r="AAY99" s="136"/>
      <c r="AAZ99" s="136"/>
      <c r="ABA99" s="136"/>
      <c r="ABB99" s="136"/>
      <c r="ABC99" s="136"/>
      <c r="ABD99" s="136"/>
      <c r="ABE99" s="136"/>
      <c r="ABF99" s="136"/>
      <c r="ABG99" s="136"/>
      <c r="ABH99" s="136"/>
      <c r="ABI99" s="136"/>
      <c r="ABJ99" s="136"/>
      <c r="ABK99" s="136"/>
      <c r="ABL99" s="136"/>
      <c r="ABM99" s="136"/>
      <c r="ABN99" s="136"/>
      <c r="ABO99" s="136"/>
      <c r="ABP99" s="136"/>
      <c r="ABQ99" s="136"/>
      <c r="ABR99" s="136"/>
      <c r="ABS99" s="136"/>
      <c r="ABT99" s="136"/>
      <c r="ABU99" s="136"/>
      <c r="ABV99" s="136"/>
      <c r="ABW99" s="136"/>
      <c r="ABX99" s="136"/>
      <c r="ABY99" s="136"/>
      <c r="ABZ99" s="136"/>
      <c r="ACA99" s="136"/>
      <c r="ACB99" s="136"/>
      <c r="ACC99" s="136"/>
      <c r="ACD99" s="136"/>
      <c r="ACE99" s="136"/>
      <c r="ACF99" s="136"/>
      <c r="ACG99" s="136"/>
      <c r="ACH99" s="136"/>
      <c r="ACI99" s="136"/>
      <c r="ACJ99" s="136"/>
      <c r="ACK99" s="136"/>
      <c r="ACL99" s="136"/>
      <c r="ACM99" s="136"/>
      <c r="ACN99" s="136"/>
      <c r="ACO99" s="136"/>
      <c r="ACP99" s="136"/>
      <c r="ACQ99" s="136"/>
      <c r="ACR99" s="136"/>
      <c r="ACS99" s="136"/>
      <c r="ACT99" s="136"/>
      <c r="ACU99" s="136"/>
      <c r="ACV99" s="136"/>
      <c r="ACW99" s="136"/>
      <c r="ACX99" s="136"/>
      <c r="ACY99" s="136"/>
      <c r="ACZ99" s="136"/>
      <c r="ADA99" s="136"/>
      <c r="ADB99" s="136"/>
      <c r="ADC99" s="136"/>
      <c r="ADD99" s="136"/>
      <c r="ADE99" s="136"/>
      <c r="ADF99" s="136"/>
      <c r="ADG99" s="136"/>
      <c r="ADH99" s="136"/>
      <c r="ADI99" s="136"/>
      <c r="ADJ99" s="136"/>
      <c r="ADK99" s="136"/>
      <c r="ADL99" s="136"/>
      <c r="ADM99" s="136"/>
      <c r="ADN99" s="136"/>
      <c r="ADO99" s="136"/>
      <c r="ADP99" s="136"/>
      <c r="ADQ99" s="136"/>
      <c r="ADR99" s="136"/>
      <c r="ADS99" s="136"/>
      <c r="ADT99" s="136"/>
      <c r="ADU99" s="136"/>
      <c r="ADV99" s="136"/>
      <c r="ADW99" s="136"/>
      <c r="ADX99" s="136"/>
      <c r="ADY99" s="136"/>
      <c r="ADZ99" s="136"/>
      <c r="AEA99" s="136"/>
      <c r="AEB99" s="136"/>
      <c r="AEC99" s="136"/>
      <c r="AED99" s="136"/>
      <c r="AEE99" s="136"/>
      <c r="AEF99" s="136"/>
      <c r="AEG99" s="136"/>
      <c r="AEH99" s="136"/>
      <c r="AEI99" s="136"/>
      <c r="AEJ99" s="136"/>
      <c r="AEK99" s="136"/>
      <c r="AEL99" s="136"/>
      <c r="AEM99" s="136"/>
      <c r="AEN99" s="136"/>
      <c r="AEO99" s="136"/>
      <c r="AEP99" s="136"/>
      <c r="AEQ99" s="136"/>
      <c r="AER99" s="136"/>
      <c r="AES99" s="136"/>
      <c r="AET99" s="136"/>
      <c r="AEU99" s="136"/>
      <c r="AEV99" s="136"/>
      <c r="AEW99" s="136"/>
      <c r="AEX99" s="136"/>
      <c r="AEY99" s="136"/>
      <c r="AEZ99" s="136"/>
      <c r="AFA99" s="136"/>
      <c r="AFB99" s="136"/>
      <c r="AFC99" s="136"/>
      <c r="AFD99" s="136"/>
      <c r="AFE99" s="136"/>
      <c r="AFF99" s="136"/>
      <c r="AFG99" s="136"/>
      <c r="AFH99" s="136"/>
      <c r="AFI99" s="136"/>
      <c r="AFJ99" s="136"/>
      <c r="AFK99" s="136"/>
      <c r="AFL99" s="136"/>
      <c r="AFM99" s="136"/>
      <c r="AFN99" s="136"/>
      <c r="AFO99" s="136"/>
      <c r="AFP99" s="136"/>
      <c r="AFQ99" s="136"/>
      <c r="AFR99" s="136"/>
      <c r="AFS99" s="136"/>
      <c r="AFT99" s="136"/>
      <c r="AFU99" s="136"/>
      <c r="AFV99" s="136"/>
      <c r="AFW99" s="136"/>
      <c r="AFX99" s="136"/>
      <c r="AFY99" s="136"/>
      <c r="AFZ99" s="136"/>
      <c r="AGA99" s="136"/>
      <c r="AGB99" s="136"/>
      <c r="AGC99" s="136"/>
      <c r="AGD99" s="136"/>
      <c r="AGE99" s="136"/>
      <c r="AGF99" s="136"/>
      <c r="AGG99" s="136"/>
      <c r="AGH99" s="136"/>
      <c r="AGI99" s="136"/>
      <c r="AGJ99" s="136"/>
      <c r="AGK99" s="136"/>
      <c r="AGL99" s="136"/>
      <c r="AGM99" s="136"/>
      <c r="AGN99" s="136"/>
      <c r="AGO99" s="136"/>
      <c r="AGP99" s="136"/>
      <c r="AGQ99" s="136"/>
      <c r="AGR99" s="136"/>
      <c r="AGS99" s="136"/>
      <c r="AGT99" s="136"/>
      <c r="AGU99" s="136"/>
      <c r="AGV99" s="136"/>
      <c r="AGW99" s="136"/>
      <c r="AGX99" s="136"/>
      <c r="AGY99" s="136"/>
      <c r="AGZ99" s="136"/>
      <c r="AHA99" s="136"/>
      <c r="AHB99" s="136"/>
      <c r="AHC99" s="136"/>
      <c r="AHD99" s="136"/>
      <c r="AHE99" s="136"/>
      <c r="AHF99" s="136"/>
      <c r="AHG99" s="136"/>
      <c r="AHH99" s="136"/>
      <c r="AHI99" s="136"/>
      <c r="AHJ99" s="136"/>
      <c r="AHK99" s="136"/>
      <c r="AHL99" s="136"/>
      <c r="AHM99" s="136"/>
      <c r="AHN99" s="136"/>
      <c r="AHO99" s="136"/>
      <c r="AHP99" s="136"/>
      <c r="AHQ99" s="136"/>
      <c r="AHR99" s="136"/>
      <c r="AHS99" s="136"/>
      <c r="AHT99" s="136"/>
      <c r="AHU99" s="136"/>
      <c r="AHV99" s="136"/>
      <c r="AHW99" s="136"/>
      <c r="AHX99" s="136"/>
      <c r="AHY99" s="136"/>
      <c r="AHZ99" s="136"/>
      <c r="AIA99" s="136"/>
      <c r="AIB99" s="136"/>
      <c r="AIC99" s="136"/>
      <c r="AID99" s="136"/>
      <c r="AIE99" s="136"/>
      <c r="AIF99" s="136"/>
      <c r="AIG99" s="136"/>
      <c r="AIH99" s="136"/>
      <c r="AII99" s="136"/>
      <c r="AIJ99" s="136"/>
      <c r="AIK99" s="136"/>
      <c r="AIL99" s="136"/>
      <c r="AIM99" s="136"/>
      <c r="AIN99" s="136"/>
      <c r="AIO99" s="136"/>
      <c r="AIP99" s="136"/>
      <c r="AIQ99" s="136"/>
      <c r="AIR99" s="136"/>
      <c r="AIS99" s="136"/>
      <c r="AIT99" s="136"/>
      <c r="AIU99" s="136"/>
      <c r="AIV99" s="136"/>
      <c r="AIW99" s="136"/>
      <c r="AIX99" s="136"/>
      <c r="AIY99" s="136"/>
      <c r="AIZ99" s="136"/>
      <c r="AJA99" s="136"/>
      <c r="AJB99" s="136"/>
      <c r="AJC99" s="136"/>
      <c r="AJD99" s="136"/>
      <c r="AJE99" s="136"/>
      <c r="AJF99" s="136"/>
      <c r="AJG99" s="136"/>
      <c r="AJH99" s="136"/>
      <c r="AJI99" s="136"/>
      <c r="AJJ99" s="136"/>
      <c r="AJK99" s="136"/>
      <c r="AJL99" s="136"/>
      <c r="AJM99" s="136"/>
      <c r="AJN99" s="136"/>
      <c r="AJO99" s="136"/>
      <c r="AJP99" s="136"/>
      <c r="AJQ99" s="136"/>
      <c r="AJR99" s="136"/>
      <c r="AJS99" s="136"/>
      <c r="AJT99" s="136"/>
      <c r="AJU99" s="136"/>
      <c r="AJV99" s="136"/>
      <c r="AJW99" s="136"/>
      <c r="AJX99" s="136"/>
      <c r="AJY99" s="136"/>
      <c r="AJZ99" s="136"/>
      <c r="AKA99" s="136"/>
      <c r="AKB99" s="136"/>
      <c r="AKC99" s="136"/>
      <c r="AKD99" s="136"/>
      <c r="AKE99" s="136"/>
      <c r="AKF99" s="136"/>
      <c r="AKG99" s="136"/>
      <c r="AKH99" s="136"/>
      <c r="AKI99" s="136"/>
      <c r="AKJ99" s="136"/>
      <c r="AKK99" s="136"/>
      <c r="AKL99" s="136"/>
      <c r="AKM99" s="136"/>
      <c r="AKN99" s="136"/>
      <c r="AKO99" s="136"/>
      <c r="AKP99" s="136"/>
      <c r="AKQ99" s="136"/>
      <c r="AKR99" s="136"/>
      <c r="AKS99" s="136"/>
      <c r="AKT99" s="136"/>
      <c r="AKU99" s="136"/>
      <c r="AKV99" s="136"/>
      <c r="AKW99" s="136"/>
      <c r="AKX99" s="136"/>
      <c r="AKY99" s="136"/>
      <c r="AKZ99" s="136"/>
      <c r="ALA99" s="136"/>
      <c r="ALB99" s="136"/>
      <c r="ALC99" s="136"/>
      <c r="ALD99" s="136"/>
      <c r="ALE99" s="136"/>
      <c r="ALF99" s="136"/>
      <c r="ALG99" s="136"/>
      <c r="ALH99" s="136"/>
      <c r="ALI99" s="136"/>
      <c r="ALJ99" s="136"/>
      <c r="ALK99" s="136"/>
      <c r="ALL99" s="136"/>
      <c r="ALM99" s="136"/>
      <c r="ALN99" s="136"/>
      <c r="ALO99" s="136"/>
      <c r="ALP99" s="136"/>
      <c r="ALQ99" s="136"/>
      <c r="ALR99" s="136"/>
      <c r="ALS99" s="136"/>
      <c r="ALT99" s="136"/>
      <c r="ALU99" s="136"/>
      <c r="ALV99" s="136"/>
      <c r="ALW99" s="136"/>
      <c r="ALX99" s="136"/>
      <c r="ALY99" s="136"/>
      <c r="ALZ99" s="136"/>
      <c r="AMA99" s="136"/>
      <c r="AMB99" s="136"/>
      <c r="AMC99" s="136"/>
      <c r="AMD99" s="136"/>
      <c r="AME99" s="136"/>
      <c r="AMF99" s="136"/>
      <c r="AMG99" s="136"/>
      <c r="AMH99" s="136"/>
      <c r="AMI99" s="136"/>
      <c r="AMJ99" s="136"/>
      <c r="AMK99" s="136"/>
      <c r="AML99" s="136"/>
      <c r="AMM99" s="136"/>
      <c r="AMN99" s="136"/>
      <c r="AMO99" s="136"/>
      <c r="AMP99" s="136"/>
      <c r="AMQ99" s="136"/>
      <c r="AMR99" s="136"/>
      <c r="AMS99" s="136"/>
      <c r="AMT99" s="136"/>
      <c r="AMU99" s="136"/>
      <c r="AMV99" s="136"/>
      <c r="AMW99" s="136"/>
      <c r="AMX99" s="136"/>
      <c r="AMY99" s="136"/>
      <c r="AMZ99" s="136"/>
      <c r="ANA99" s="136"/>
      <c r="ANB99" s="136"/>
      <c r="ANC99" s="136"/>
      <c r="AND99" s="136"/>
      <c r="ANE99" s="136"/>
      <c r="ANF99" s="136"/>
      <c r="ANG99" s="136"/>
      <c r="ANH99" s="136"/>
      <c r="ANI99" s="136"/>
      <c r="ANJ99" s="136"/>
      <c r="ANK99" s="136"/>
      <c r="ANL99" s="136"/>
      <c r="ANM99" s="136"/>
      <c r="ANN99" s="136"/>
      <c r="ANO99" s="136"/>
      <c r="ANP99" s="136"/>
      <c r="ANQ99" s="136"/>
      <c r="ANR99" s="136"/>
      <c r="ANS99" s="136"/>
      <c r="ANT99" s="136"/>
      <c r="ANU99" s="136"/>
      <c r="ANV99" s="136"/>
      <c r="ANW99" s="136"/>
      <c r="ANX99" s="136"/>
      <c r="ANY99" s="136"/>
      <c r="ANZ99" s="136"/>
      <c r="AOA99" s="136"/>
      <c r="AOB99" s="136"/>
      <c r="AOC99" s="136"/>
      <c r="AOD99" s="136"/>
      <c r="AOE99" s="136"/>
      <c r="AOF99" s="136"/>
      <c r="AOG99" s="136"/>
      <c r="AOH99" s="136"/>
      <c r="AOI99" s="136"/>
      <c r="AOJ99" s="136"/>
      <c r="AOK99" s="136"/>
      <c r="AOL99" s="136"/>
      <c r="AOM99" s="136"/>
      <c r="AON99" s="136"/>
      <c r="AOO99" s="136"/>
      <c r="AOP99" s="136"/>
      <c r="AOQ99" s="136"/>
      <c r="AOR99" s="136"/>
      <c r="AOS99" s="136"/>
      <c r="AOT99" s="136"/>
      <c r="AOU99" s="136"/>
      <c r="AOV99" s="136"/>
      <c r="AOW99" s="136"/>
      <c r="AOX99" s="136"/>
      <c r="AOY99" s="136"/>
      <c r="AOZ99" s="136"/>
      <c r="APA99" s="136"/>
      <c r="APB99" s="136"/>
      <c r="APC99" s="136"/>
      <c r="APD99" s="136"/>
      <c r="APE99" s="136"/>
      <c r="APF99" s="136"/>
      <c r="APG99" s="136"/>
      <c r="APH99" s="136"/>
      <c r="API99" s="136"/>
      <c r="APJ99" s="136"/>
      <c r="APK99" s="136"/>
      <c r="APL99" s="136"/>
      <c r="APM99" s="136"/>
      <c r="APN99" s="136"/>
      <c r="APO99" s="136"/>
      <c r="APP99" s="136"/>
      <c r="APQ99" s="136"/>
      <c r="APR99" s="136"/>
      <c r="APS99" s="136"/>
      <c r="APT99" s="136"/>
      <c r="APU99" s="136"/>
      <c r="APV99" s="136"/>
      <c r="APW99" s="136"/>
      <c r="APX99" s="136"/>
      <c r="APY99" s="136"/>
      <c r="APZ99" s="136"/>
      <c r="AQA99" s="136"/>
      <c r="AQB99" s="136"/>
      <c r="AQC99" s="136"/>
      <c r="AQD99" s="136"/>
      <c r="AQE99" s="136"/>
      <c r="AQF99" s="136"/>
      <c r="AQG99" s="136"/>
      <c r="AQH99" s="136"/>
      <c r="AQI99" s="136"/>
      <c r="AQJ99" s="136"/>
      <c r="AQK99" s="136"/>
      <c r="AQL99" s="136"/>
      <c r="AQM99" s="136"/>
      <c r="AQN99" s="136"/>
      <c r="AQO99" s="136"/>
      <c r="AQP99" s="136"/>
      <c r="AQQ99" s="136"/>
      <c r="AQR99" s="136"/>
      <c r="AQS99" s="136"/>
      <c r="AQT99" s="136"/>
      <c r="AQU99" s="136"/>
      <c r="AQV99" s="136"/>
      <c r="AQW99" s="136"/>
      <c r="AQX99" s="136"/>
      <c r="AQY99" s="136"/>
      <c r="AQZ99" s="136"/>
      <c r="ARA99" s="136"/>
      <c r="ARB99" s="136"/>
      <c r="ARC99" s="136"/>
      <c r="ARD99" s="136"/>
      <c r="ARE99" s="136"/>
      <c r="ARF99" s="136"/>
      <c r="ARG99" s="136"/>
      <c r="ARH99" s="136"/>
      <c r="ARI99" s="136"/>
      <c r="ARJ99" s="136"/>
      <c r="ARK99" s="136"/>
      <c r="ARL99" s="136"/>
      <c r="ARM99" s="136"/>
      <c r="ARN99" s="136"/>
      <c r="ARO99" s="136"/>
      <c r="ARP99" s="136"/>
      <c r="ARQ99" s="136"/>
      <c r="ARR99" s="136"/>
      <c r="ARS99" s="136"/>
      <c r="ART99" s="136"/>
      <c r="ARU99" s="136"/>
      <c r="ARV99" s="136"/>
      <c r="ARW99" s="136"/>
      <c r="ARX99" s="136"/>
      <c r="ARY99" s="136"/>
      <c r="ARZ99" s="136"/>
      <c r="ASA99" s="136"/>
      <c r="ASB99" s="136"/>
      <c r="ASC99" s="136"/>
      <c r="ASD99" s="136"/>
      <c r="ASE99" s="136"/>
      <c r="ASF99" s="136"/>
      <c r="ASG99" s="136"/>
      <c r="ASH99" s="136"/>
      <c r="ASI99" s="136"/>
      <c r="ASJ99" s="136"/>
      <c r="ASK99" s="136"/>
      <c r="ASL99" s="136"/>
      <c r="ASM99" s="136"/>
      <c r="ASN99" s="136"/>
      <c r="ASO99" s="136"/>
      <c r="ASP99" s="136"/>
      <c r="ASQ99" s="136"/>
      <c r="ASR99" s="136"/>
      <c r="ASS99" s="136"/>
      <c r="AST99" s="136"/>
      <c r="ASU99" s="136"/>
      <c r="ASV99" s="136"/>
      <c r="ASW99" s="136"/>
      <c r="ASX99" s="136"/>
      <c r="ASY99" s="136"/>
      <c r="ASZ99" s="136"/>
      <c r="ATA99" s="136"/>
      <c r="ATB99" s="136"/>
      <c r="ATC99" s="136"/>
      <c r="ATD99" s="136"/>
      <c r="ATE99" s="136"/>
      <c r="ATF99" s="136"/>
      <c r="ATG99" s="136"/>
      <c r="ATH99" s="136"/>
      <c r="ATI99" s="136"/>
      <c r="ATJ99" s="136"/>
      <c r="ATK99" s="136"/>
      <c r="ATL99" s="136"/>
      <c r="ATM99" s="136"/>
      <c r="ATN99" s="136"/>
      <c r="ATO99" s="136"/>
      <c r="ATP99" s="136"/>
      <c r="ATQ99" s="136"/>
      <c r="ATR99" s="136"/>
      <c r="ATS99" s="136"/>
      <c r="ATT99" s="136"/>
      <c r="ATU99" s="136"/>
      <c r="ATV99" s="136"/>
      <c r="ATW99" s="136"/>
      <c r="ATX99" s="136"/>
      <c r="ATY99" s="136"/>
      <c r="ATZ99" s="136"/>
      <c r="AUA99" s="136"/>
      <c r="AUB99" s="136"/>
      <c r="AUC99" s="136"/>
      <c r="AUD99" s="136"/>
      <c r="AUE99" s="136"/>
      <c r="AUF99" s="136"/>
      <c r="AUG99" s="136"/>
      <c r="AUH99" s="136"/>
      <c r="AUI99" s="136"/>
      <c r="AUJ99" s="136"/>
      <c r="AUK99" s="136"/>
      <c r="AUL99" s="136"/>
      <c r="AUM99" s="136"/>
      <c r="AUN99" s="136"/>
      <c r="AUO99" s="136"/>
      <c r="AUP99" s="136"/>
      <c r="AUQ99" s="136"/>
      <c r="AUR99" s="136"/>
      <c r="AUS99" s="136"/>
      <c r="AUT99" s="136"/>
      <c r="AUU99" s="136"/>
      <c r="AUV99" s="136"/>
      <c r="AUW99" s="136"/>
      <c r="AUX99" s="136"/>
      <c r="AUY99" s="136"/>
      <c r="AUZ99" s="136"/>
      <c r="AVA99" s="136"/>
      <c r="AVB99" s="136"/>
      <c r="AVC99" s="136"/>
      <c r="AVD99" s="136"/>
      <c r="AVE99" s="136"/>
      <c r="AVF99" s="136"/>
      <c r="AVG99" s="136"/>
      <c r="AVH99" s="136"/>
      <c r="AVI99" s="136"/>
      <c r="AVJ99" s="136"/>
      <c r="AVK99" s="136"/>
      <c r="AVL99" s="136"/>
      <c r="AVM99" s="136"/>
      <c r="AVN99" s="136"/>
      <c r="AVO99" s="136"/>
      <c r="AVP99" s="136"/>
      <c r="AVQ99" s="136"/>
      <c r="AVR99" s="136"/>
      <c r="AVS99" s="136"/>
      <c r="AVT99" s="136"/>
      <c r="AVU99" s="136"/>
      <c r="AVV99" s="136"/>
      <c r="AVW99" s="136"/>
      <c r="AVX99" s="136"/>
      <c r="AVY99" s="136"/>
      <c r="AVZ99" s="136"/>
      <c r="AWA99" s="136"/>
      <c r="AWB99" s="136"/>
      <c r="AWC99" s="136"/>
      <c r="AWD99" s="136"/>
      <c r="AWE99" s="136"/>
      <c r="AWF99" s="136"/>
      <c r="AWG99" s="136"/>
      <c r="AWH99" s="136"/>
      <c r="AWI99" s="136"/>
      <c r="AWJ99" s="136"/>
      <c r="AWK99" s="136"/>
      <c r="AWL99" s="136"/>
      <c r="AWM99" s="136"/>
      <c r="AWN99" s="136"/>
      <c r="AWO99" s="136"/>
      <c r="AWP99" s="136"/>
      <c r="AWQ99" s="136"/>
      <c r="AWR99" s="136"/>
      <c r="AWS99" s="136"/>
      <c r="AWT99" s="136"/>
      <c r="AWU99" s="136"/>
      <c r="AWV99" s="136"/>
      <c r="AWW99" s="136"/>
      <c r="AWX99" s="136"/>
      <c r="AWY99" s="136"/>
      <c r="AWZ99" s="136"/>
      <c r="AXA99" s="136"/>
      <c r="AXB99" s="136"/>
      <c r="AXC99" s="136"/>
      <c r="AXD99" s="136"/>
      <c r="AXE99" s="136"/>
      <c r="AXF99" s="136"/>
      <c r="AXG99" s="136"/>
      <c r="AXH99" s="136"/>
      <c r="AXI99" s="136"/>
      <c r="AXJ99" s="136"/>
      <c r="AXK99" s="136"/>
      <c r="AXL99" s="136"/>
      <c r="AXM99" s="136"/>
      <c r="AXN99" s="136"/>
      <c r="AXO99" s="136"/>
      <c r="AXP99" s="136"/>
      <c r="AXQ99" s="136"/>
      <c r="AXR99" s="136"/>
      <c r="AXS99" s="136"/>
      <c r="AXT99" s="136"/>
      <c r="AXU99" s="136"/>
      <c r="AXV99" s="136"/>
      <c r="AXW99" s="136"/>
      <c r="AXX99" s="136"/>
      <c r="AXY99" s="136"/>
      <c r="AXZ99" s="136"/>
      <c r="AYA99" s="136"/>
      <c r="AYB99" s="136"/>
      <c r="AYC99" s="136"/>
      <c r="AYD99" s="136"/>
      <c r="AYE99" s="136"/>
      <c r="AYF99" s="136"/>
      <c r="AYG99" s="136"/>
      <c r="AYH99" s="136"/>
      <c r="AYI99" s="136"/>
      <c r="AYJ99" s="136"/>
      <c r="AYK99" s="136"/>
      <c r="AYL99" s="136"/>
      <c r="AYM99" s="136"/>
      <c r="AYN99" s="136"/>
      <c r="AYO99" s="136"/>
      <c r="AYP99" s="136"/>
      <c r="AYQ99" s="136"/>
      <c r="AYR99" s="136"/>
      <c r="AYS99" s="136"/>
      <c r="AYT99" s="136"/>
      <c r="AYU99" s="136"/>
      <c r="AYV99" s="136"/>
      <c r="AYW99" s="136"/>
      <c r="AYX99" s="136"/>
      <c r="AYY99" s="136"/>
      <c r="AYZ99" s="136"/>
      <c r="AZA99" s="136"/>
      <c r="AZB99" s="136"/>
      <c r="AZC99" s="136"/>
      <c r="AZD99" s="136"/>
      <c r="AZE99" s="136"/>
      <c r="AZF99" s="136"/>
      <c r="AZG99" s="136"/>
      <c r="AZH99" s="136"/>
      <c r="AZI99" s="136"/>
      <c r="AZJ99" s="136"/>
      <c r="AZK99" s="136"/>
      <c r="AZL99" s="136"/>
      <c r="AZM99" s="136"/>
      <c r="AZN99" s="136"/>
      <c r="AZO99" s="136"/>
      <c r="AZP99" s="136"/>
      <c r="AZQ99" s="136"/>
      <c r="AZR99" s="136"/>
      <c r="AZS99" s="136"/>
      <c r="AZT99" s="136"/>
      <c r="AZU99" s="136"/>
      <c r="AZV99" s="136"/>
      <c r="AZW99" s="136"/>
      <c r="AZX99" s="136"/>
      <c r="AZY99" s="136"/>
      <c r="AZZ99" s="136"/>
      <c r="BAA99" s="136"/>
      <c r="BAB99" s="136"/>
      <c r="BAC99" s="136"/>
      <c r="BAD99" s="136"/>
      <c r="BAE99" s="136"/>
      <c r="BAF99" s="136"/>
      <c r="BAG99" s="136"/>
      <c r="BAH99" s="136"/>
      <c r="BAI99" s="136"/>
      <c r="BAJ99" s="136"/>
      <c r="BAK99" s="136"/>
      <c r="BAL99" s="136"/>
      <c r="BAM99" s="136"/>
      <c r="BAN99" s="136"/>
      <c r="BAO99" s="136"/>
      <c r="BAP99" s="136"/>
      <c r="BAQ99" s="136"/>
      <c r="BAR99" s="136"/>
      <c r="BAS99" s="136"/>
      <c r="BAT99" s="136"/>
      <c r="BAU99" s="136"/>
      <c r="BAV99" s="136"/>
      <c r="BAW99" s="136"/>
      <c r="BAX99" s="136"/>
      <c r="BAY99" s="136"/>
      <c r="BAZ99" s="136"/>
      <c r="BBA99" s="136"/>
      <c r="BBB99" s="136"/>
      <c r="BBC99" s="136"/>
      <c r="BBD99" s="136"/>
      <c r="BBE99" s="136"/>
      <c r="BBF99" s="136"/>
      <c r="BBG99" s="136"/>
      <c r="BBH99" s="136"/>
      <c r="BBI99" s="136"/>
      <c r="BBJ99" s="136"/>
      <c r="BBK99" s="136"/>
      <c r="BBL99" s="136"/>
      <c r="BBM99" s="136"/>
      <c r="BBN99" s="136"/>
      <c r="BBO99" s="136"/>
      <c r="BBP99" s="136"/>
      <c r="BBQ99" s="136"/>
      <c r="BBR99" s="136"/>
      <c r="BBS99" s="136"/>
      <c r="BBT99" s="136"/>
      <c r="BBU99" s="136"/>
      <c r="BBV99" s="136"/>
      <c r="BBW99" s="136"/>
      <c r="BBX99" s="136"/>
      <c r="BBY99" s="136"/>
      <c r="BBZ99" s="136"/>
      <c r="BCA99" s="136"/>
      <c r="BCB99" s="136"/>
      <c r="BCC99" s="136"/>
      <c r="BCD99" s="136"/>
      <c r="BCE99" s="136"/>
      <c r="BCF99" s="136"/>
      <c r="BCG99" s="136"/>
      <c r="BCH99" s="136"/>
      <c r="BCI99" s="136"/>
      <c r="BCJ99" s="136"/>
      <c r="BCK99" s="136"/>
      <c r="BCL99" s="136"/>
      <c r="BCM99" s="136"/>
      <c r="BCN99" s="136"/>
      <c r="BCO99" s="136"/>
      <c r="BCP99" s="136"/>
      <c r="BCQ99" s="136"/>
      <c r="BCR99" s="136"/>
      <c r="BCS99" s="136"/>
      <c r="BCT99" s="136"/>
      <c r="BCU99" s="136"/>
      <c r="BCV99" s="136"/>
      <c r="BCW99" s="136"/>
      <c r="BCX99" s="136"/>
      <c r="BCY99" s="136"/>
      <c r="BCZ99" s="136"/>
      <c r="BDA99" s="136"/>
      <c r="BDB99" s="136"/>
      <c r="BDC99" s="136"/>
      <c r="BDD99" s="136"/>
      <c r="BDE99" s="136"/>
      <c r="BDF99" s="136"/>
      <c r="BDG99" s="136"/>
      <c r="BDH99" s="136"/>
      <c r="BDI99" s="136"/>
      <c r="BDJ99" s="136"/>
      <c r="BDK99" s="136"/>
      <c r="BDL99" s="136"/>
      <c r="BDM99" s="136"/>
      <c r="BDN99" s="136"/>
      <c r="BDO99" s="136"/>
      <c r="BDP99" s="136"/>
      <c r="BDQ99" s="136"/>
      <c r="BDR99" s="136"/>
      <c r="BDS99" s="136"/>
      <c r="BDT99" s="136"/>
      <c r="BDU99" s="136"/>
      <c r="BDV99" s="136"/>
      <c r="BDW99" s="136"/>
      <c r="BDX99" s="136"/>
      <c r="BDY99" s="136"/>
      <c r="BDZ99" s="136"/>
      <c r="BEA99" s="136"/>
      <c r="BEB99" s="136"/>
      <c r="BEC99" s="136"/>
      <c r="BED99" s="136"/>
      <c r="BEE99" s="136"/>
      <c r="BEF99" s="136"/>
      <c r="BEG99" s="136"/>
      <c r="BEH99" s="136"/>
      <c r="BEI99" s="136"/>
      <c r="BEJ99" s="136"/>
      <c r="BEK99" s="136"/>
      <c r="BEL99" s="136"/>
      <c r="BEM99" s="136"/>
      <c r="BEN99" s="136"/>
      <c r="BEO99" s="136"/>
      <c r="BEP99" s="136"/>
      <c r="BEQ99" s="136"/>
      <c r="BER99" s="136"/>
      <c r="BES99" s="136"/>
      <c r="BET99" s="136"/>
      <c r="BEU99" s="136"/>
      <c r="BEV99" s="136"/>
      <c r="BEW99" s="136"/>
      <c r="BEX99" s="136"/>
      <c r="BEY99" s="136"/>
      <c r="BEZ99" s="136"/>
      <c r="BFA99" s="136"/>
      <c r="BFB99" s="136"/>
      <c r="BFC99" s="136"/>
      <c r="BFD99" s="136"/>
      <c r="BFE99" s="136"/>
      <c r="BFF99" s="136"/>
      <c r="BFG99" s="136"/>
      <c r="BFH99" s="136"/>
      <c r="BFI99" s="136"/>
      <c r="BFJ99" s="136"/>
      <c r="BFK99" s="136"/>
      <c r="BFL99" s="136"/>
      <c r="BFM99" s="136"/>
      <c r="BFN99" s="136"/>
      <c r="BFO99" s="136"/>
      <c r="BFP99" s="136"/>
      <c r="BFQ99" s="136"/>
      <c r="BFR99" s="136"/>
      <c r="BFS99" s="136"/>
      <c r="BFT99" s="136"/>
      <c r="BFU99" s="136"/>
      <c r="BFV99" s="136"/>
      <c r="BFW99" s="136"/>
      <c r="BFX99" s="136"/>
      <c r="BFY99" s="136"/>
      <c r="BFZ99" s="136"/>
      <c r="BGA99" s="136"/>
      <c r="BGB99" s="136"/>
      <c r="BGC99" s="136"/>
      <c r="BGD99" s="136"/>
      <c r="BGE99" s="136"/>
      <c r="BGF99" s="136"/>
      <c r="BGG99" s="136"/>
      <c r="BGH99" s="136"/>
      <c r="BGI99" s="136"/>
      <c r="BGJ99" s="136"/>
      <c r="BGK99" s="136"/>
      <c r="BGL99" s="136"/>
      <c r="BGM99" s="136"/>
      <c r="BGN99" s="136"/>
      <c r="BGO99" s="136"/>
      <c r="BGP99" s="136"/>
      <c r="BGQ99" s="136"/>
      <c r="BGR99" s="136"/>
      <c r="BGS99" s="136"/>
      <c r="BGT99" s="136"/>
      <c r="BGU99" s="136"/>
      <c r="BGV99" s="136"/>
      <c r="BGW99" s="136"/>
      <c r="BGX99" s="136"/>
      <c r="BGY99" s="136"/>
      <c r="BGZ99" s="136"/>
      <c r="BHA99" s="136"/>
      <c r="BHB99" s="136"/>
      <c r="BHC99" s="136"/>
      <c r="BHD99" s="136"/>
      <c r="BHE99" s="136"/>
      <c r="BHF99" s="136"/>
      <c r="BHG99" s="136"/>
      <c r="BHH99" s="136"/>
      <c r="BHI99" s="136"/>
      <c r="BHJ99" s="136"/>
      <c r="BHK99" s="136"/>
      <c r="BHL99" s="136"/>
      <c r="BHM99" s="136"/>
      <c r="BHN99" s="136"/>
      <c r="BHO99" s="136"/>
      <c r="BHP99" s="136"/>
      <c r="BHQ99" s="136"/>
      <c r="BHR99" s="136"/>
      <c r="BHS99" s="136"/>
      <c r="BHT99" s="136"/>
      <c r="BHU99" s="136"/>
      <c r="BHV99" s="136"/>
      <c r="BHW99" s="136"/>
      <c r="BHX99" s="136"/>
      <c r="BHY99" s="136"/>
      <c r="BHZ99" s="136"/>
      <c r="BIA99" s="136"/>
      <c r="BIB99" s="136"/>
      <c r="BIC99" s="136"/>
      <c r="BID99" s="136"/>
      <c r="BIE99" s="136"/>
      <c r="BIF99" s="136"/>
      <c r="BIG99" s="136"/>
      <c r="BIH99" s="136"/>
      <c r="BII99" s="136"/>
      <c r="BIJ99" s="136"/>
      <c r="BIK99" s="136"/>
      <c r="BIL99" s="136"/>
      <c r="BIM99" s="136"/>
      <c r="BIN99" s="136"/>
      <c r="BIO99" s="136"/>
      <c r="BIP99" s="136"/>
      <c r="BIQ99" s="136"/>
      <c r="BIR99" s="136"/>
      <c r="BIS99" s="136"/>
      <c r="BIT99" s="136"/>
      <c r="BIU99" s="136"/>
      <c r="BIV99" s="136"/>
      <c r="BIW99" s="136"/>
      <c r="BIX99" s="136"/>
      <c r="BIY99" s="136"/>
      <c r="BIZ99" s="136"/>
      <c r="BJA99" s="136"/>
      <c r="BJB99" s="136"/>
      <c r="BJC99" s="136"/>
      <c r="BJD99" s="136"/>
      <c r="BJE99" s="136"/>
      <c r="BJF99" s="136"/>
      <c r="BJG99" s="136"/>
      <c r="BJH99" s="136"/>
      <c r="BJI99" s="136"/>
      <c r="BJJ99" s="136"/>
      <c r="BJK99" s="136"/>
      <c r="BJL99" s="136"/>
      <c r="BJM99" s="136"/>
      <c r="BJN99" s="136"/>
      <c r="BJO99" s="136"/>
      <c r="BJP99" s="136"/>
      <c r="BJQ99" s="136"/>
      <c r="BJR99" s="136"/>
      <c r="BJS99" s="136"/>
      <c r="BJT99" s="136"/>
      <c r="BJU99" s="136"/>
      <c r="BJV99" s="136"/>
      <c r="BJW99" s="136"/>
      <c r="BJX99" s="136"/>
      <c r="BJY99" s="136"/>
      <c r="BJZ99" s="136"/>
      <c r="BKA99" s="136"/>
      <c r="BKB99" s="136"/>
      <c r="BKC99" s="136"/>
      <c r="BKD99" s="136"/>
      <c r="BKE99" s="136"/>
      <c r="BKF99" s="136"/>
      <c r="BKG99" s="136"/>
      <c r="BKH99" s="136"/>
      <c r="BKI99" s="136"/>
      <c r="BKJ99" s="136"/>
      <c r="BKK99" s="136"/>
      <c r="BKL99" s="136"/>
      <c r="BKM99" s="136"/>
      <c r="BKN99" s="136"/>
      <c r="BKO99" s="136"/>
      <c r="BKP99" s="136"/>
      <c r="BKQ99" s="136"/>
      <c r="BKR99" s="136"/>
      <c r="BKS99" s="136"/>
      <c r="BKT99" s="136"/>
      <c r="BKU99" s="136"/>
      <c r="BKV99" s="136"/>
      <c r="BKW99" s="136"/>
      <c r="BKX99" s="136"/>
      <c r="BKY99" s="136"/>
      <c r="BKZ99" s="136"/>
      <c r="BLA99" s="136"/>
      <c r="BLB99" s="136"/>
      <c r="BLC99" s="136"/>
      <c r="BLD99" s="136"/>
      <c r="BLE99" s="136"/>
      <c r="BLF99" s="136"/>
      <c r="BLG99" s="136"/>
      <c r="BLH99" s="136"/>
      <c r="BLI99" s="136"/>
      <c r="BLJ99" s="136"/>
      <c r="BLK99" s="136"/>
      <c r="BLL99" s="136"/>
      <c r="BLM99" s="136"/>
      <c r="BLN99" s="136"/>
      <c r="BLO99" s="136"/>
      <c r="BLP99" s="136"/>
      <c r="BLQ99" s="136"/>
      <c r="BLR99" s="136"/>
      <c r="BLS99" s="136"/>
      <c r="BLT99" s="136"/>
      <c r="BLU99" s="136"/>
      <c r="BLV99" s="136"/>
      <c r="BLW99" s="136"/>
      <c r="BLX99" s="136"/>
      <c r="BLY99" s="136"/>
      <c r="BLZ99" s="136"/>
      <c r="BMA99" s="136"/>
      <c r="BMB99" s="136"/>
      <c r="BMC99" s="136"/>
      <c r="BMD99" s="136"/>
      <c r="BME99" s="136"/>
      <c r="BMF99" s="136"/>
      <c r="BMG99" s="136"/>
      <c r="BMH99" s="136"/>
      <c r="BMI99" s="136"/>
      <c r="BMJ99" s="136"/>
      <c r="BMK99" s="136"/>
      <c r="BML99" s="136"/>
      <c r="BMM99" s="136"/>
      <c r="BMN99" s="136"/>
      <c r="BMO99" s="136"/>
      <c r="BMP99" s="136"/>
      <c r="BMQ99" s="136"/>
      <c r="BMR99" s="136"/>
      <c r="BMS99" s="136"/>
      <c r="BMT99" s="136"/>
      <c r="BMU99" s="136"/>
      <c r="BMV99" s="136"/>
      <c r="BMW99" s="136"/>
      <c r="BMX99" s="136"/>
      <c r="BMY99" s="136"/>
      <c r="BMZ99" s="136"/>
      <c r="BNA99" s="136"/>
      <c r="BNB99" s="136"/>
      <c r="BNC99" s="136"/>
      <c r="BND99" s="136"/>
      <c r="BNE99" s="136"/>
      <c r="BNF99" s="136"/>
      <c r="BNG99" s="136"/>
      <c r="BNH99" s="136"/>
      <c r="BNI99" s="136"/>
      <c r="BNJ99" s="136"/>
      <c r="BNK99" s="136"/>
      <c r="BNL99" s="136"/>
      <c r="BNM99" s="136"/>
      <c r="BNN99" s="136"/>
      <c r="BNO99" s="136"/>
      <c r="BNP99" s="136"/>
      <c r="BNQ99" s="136"/>
      <c r="BNR99" s="136"/>
      <c r="BNS99" s="136"/>
      <c r="BNT99" s="136"/>
      <c r="BNU99" s="136"/>
      <c r="BNV99" s="136"/>
      <c r="BNW99" s="136"/>
      <c r="BNX99" s="136"/>
      <c r="BNY99" s="136"/>
      <c r="BNZ99" s="136"/>
      <c r="BOA99" s="136"/>
      <c r="BOB99" s="136"/>
      <c r="BOC99" s="136"/>
      <c r="BOD99" s="136"/>
      <c r="BOE99" s="136"/>
      <c r="BOF99" s="136"/>
      <c r="BOG99" s="136"/>
      <c r="BOH99" s="136"/>
      <c r="BOI99" s="136"/>
      <c r="BOJ99" s="136"/>
      <c r="BOK99" s="136"/>
      <c r="BOL99" s="136"/>
      <c r="BOM99" s="136"/>
      <c r="BON99" s="136"/>
      <c r="BOO99" s="136"/>
      <c r="BOP99" s="136"/>
      <c r="BOQ99" s="136"/>
      <c r="BOR99" s="136"/>
      <c r="BOS99" s="136"/>
      <c r="BOT99" s="136"/>
      <c r="BOU99" s="136"/>
      <c r="BOV99" s="136"/>
      <c r="BOW99" s="136"/>
      <c r="BOX99" s="136"/>
      <c r="BOY99" s="136"/>
      <c r="BOZ99" s="136"/>
      <c r="BPA99" s="136"/>
      <c r="BPB99" s="136"/>
      <c r="BPC99" s="136"/>
      <c r="BPD99" s="136"/>
      <c r="BPE99" s="136"/>
      <c r="BPF99" s="136"/>
      <c r="BPG99" s="136"/>
      <c r="BPH99" s="136"/>
      <c r="BPI99" s="136"/>
      <c r="BPJ99" s="136"/>
      <c r="BPK99" s="136"/>
      <c r="BPL99" s="136"/>
      <c r="BPM99" s="136"/>
      <c r="BPN99" s="136"/>
      <c r="BPO99" s="136"/>
      <c r="BPP99" s="136"/>
      <c r="BPQ99" s="136"/>
      <c r="BPR99" s="136"/>
      <c r="BPS99" s="136"/>
      <c r="BPT99" s="136"/>
      <c r="BPU99" s="136"/>
      <c r="BPV99" s="136"/>
      <c r="BPW99" s="136"/>
      <c r="BPX99" s="136"/>
      <c r="BPY99" s="136"/>
      <c r="BPZ99" s="136"/>
      <c r="BQA99" s="136"/>
      <c r="BQB99" s="136"/>
      <c r="BQC99" s="136"/>
      <c r="BQD99" s="136"/>
      <c r="BQE99" s="136"/>
      <c r="BQF99" s="136"/>
      <c r="BQG99" s="136"/>
      <c r="BQH99" s="136"/>
      <c r="BQI99" s="136"/>
      <c r="BQJ99" s="136"/>
      <c r="BQK99" s="136"/>
      <c r="BQL99" s="136"/>
      <c r="BQM99" s="136"/>
      <c r="BQN99" s="136"/>
      <c r="BQO99" s="136"/>
      <c r="BQP99" s="136"/>
      <c r="BQQ99" s="136"/>
      <c r="BQR99" s="136"/>
      <c r="BQS99" s="136"/>
      <c r="BQT99" s="136"/>
      <c r="BQU99" s="136"/>
      <c r="BQV99" s="136"/>
      <c r="BQW99" s="136"/>
      <c r="BQX99" s="136"/>
      <c r="BQY99" s="136"/>
      <c r="BQZ99" s="136"/>
      <c r="BRA99" s="136"/>
      <c r="BRB99" s="136"/>
      <c r="BRC99" s="136"/>
      <c r="BRD99" s="136"/>
      <c r="BRE99" s="136"/>
      <c r="BRF99" s="136"/>
      <c r="BRG99" s="136"/>
      <c r="BRH99" s="136"/>
      <c r="BRI99" s="136"/>
      <c r="BRJ99" s="136"/>
      <c r="BRK99" s="136"/>
      <c r="BRL99" s="136"/>
      <c r="BRM99" s="136"/>
      <c r="BRN99" s="136"/>
      <c r="BRO99" s="136"/>
      <c r="BRP99" s="136"/>
      <c r="BRQ99" s="136"/>
      <c r="BRR99" s="136"/>
      <c r="BRS99" s="136"/>
      <c r="BRT99" s="136"/>
      <c r="BRU99" s="136"/>
      <c r="BRV99" s="136"/>
      <c r="BRW99" s="136"/>
      <c r="BRX99" s="136"/>
      <c r="BRY99" s="136"/>
      <c r="BRZ99" s="136"/>
      <c r="BSA99" s="136"/>
      <c r="BSB99" s="136"/>
      <c r="BSC99" s="136"/>
      <c r="BSD99" s="136"/>
      <c r="BSE99" s="136"/>
      <c r="BSF99" s="136"/>
      <c r="BSG99" s="136"/>
      <c r="BSH99" s="136"/>
      <c r="BSI99" s="136"/>
      <c r="BSJ99" s="136"/>
      <c r="BSK99" s="136"/>
      <c r="BSL99" s="136"/>
      <c r="BSM99" s="136"/>
      <c r="BSN99" s="136"/>
      <c r="BSO99" s="136"/>
      <c r="BSP99" s="136"/>
      <c r="BSQ99" s="136"/>
      <c r="BSR99" s="136"/>
      <c r="BSS99" s="136"/>
      <c r="BST99" s="136"/>
      <c r="BSU99" s="136"/>
      <c r="BSV99" s="136"/>
      <c r="BSW99" s="136"/>
      <c r="BSX99" s="136"/>
      <c r="BSY99" s="136"/>
      <c r="BSZ99" s="136"/>
      <c r="BTA99" s="136"/>
      <c r="BTB99" s="136"/>
      <c r="BTC99" s="136"/>
      <c r="BTD99" s="136"/>
      <c r="BTE99" s="136"/>
      <c r="BTF99" s="136"/>
      <c r="BTG99" s="136"/>
      <c r="BTH99" s="136"/>
      <c r="BTI99" s="136"/>
      <c r="BTJ99" s="136"/>
      <c r="BTK99" s="136"/>
      <c r="BTL99" s="136"/>
      <c r="BTM99" s="136"/>
      <c r="BTN99" s="136"/>
      <c r="BTO99" s="136"/>
      <c r="BTP99" s="136"/>
      <c r="BTQ99" s="136"/>
      <c r="BTR99" s="136"/>
      <c r="BTS99" s="136"/>
      <c r="BTT99" s="136"/>
      <c r="BTU99" s="136"/>
      <c r="BTV99" s="136"/>
      <c r="BTW99" s="136"/>
      <c r="BTX99" s="136"/>
      <c r="BTY99" s="136"/>
      <c r="BTZ99" s="136"/>
      <c r="BUA99" s="136"/>
      <c r="BUB99" s="136"/>
      <c r="BUC99" s="136"/>
      <c r="BUD99" s="136"/>
      <c r="BUE99" s="136"/>
      <c r="BUF99" s="136"/>
      <c r="BUG99" s="136"/>
      <c r="BUH99" s="136"/>
      <c r="BUI99" s="136"/>
      <c r="BUJ99" s="136"/>
      <c r="BUK99" s="136"/>
      <c r="BUL99" s="136"/>
      <c r="BUM99" s="136"/>
      <c r="BUN99" s="136"/>
      <c r="BUO99" s="136"/>
      <c r="BUP99" s="136"/>
      <c r="BUQ99" s="136"/>
      <c r="BUR99" s="136"/>
      <c r="BUS99" s="136"/>
      <c r="BUT99" s="136"/>
      <c r="BUU99" s="136"/>
      <c r="BUV99" s="136"/>
      <c r="BUW99" s="136"/>
      <c r="BUX99" s="136"/>
      <c r="BUY99" s="136"/>
      <c r="BUZ99" s="136"/>
      <c r="BVA99" s="136"/>
      <c r="BVB99" s="136"/>
      <c r="BVC99" s="136"/>
      <c r="BVD99" s="136"/>
      <c r="BVE99" s="136"/>
      <c r="BVF99" s="136"/>
      <c r="BVG99" s="136"/>
      <c r="BVH99" s="136"/>
      <c r="BVI99" s="136"/>
      <c r="BVJ99" s="136"/>
      <c r="BVK99" s="136"/>
      <c r="BVL99" s="136"/>
      <c r="BVM99" s="136"/>
      <c r="BVN99" s="136"/>
      <c r="BVO99" s="136"/>
      <c r="BVP99" s="136"/>
      <c r="BVQ99" s="136"/>
      <c r="BVR99" s="136"/>
      <c r="BVS99" s="136"/>
      <c r="BVT99" s="136"/>
      <c r="BVU99" s="136"/>
      <c r="BVV99" s="136"/>
      <c r="BVW99" s="136"/>
      <c r="BVX99" s="136"/>
      <c r="BVY99" s="136"/>
      <c r="BVZ99" s="136"/>
      <c r="BWA99" s="136"/>
      <c r="BWB99" s="136"/>
      <c r="BWC99" s="136"/>
      <c r="BWD99" s="136"/>
      <c r="BWE99" s="136"/>
      <c r="BWF99" s="136"/>
      <c r="BWG99" s="136"/>
      <c r="BWH99" s="136"/>
      <c r="BWI99" s="136"/>
      <c r="BWJ99" s="136"/>
      <c r="BWK99" s="136"/>
      <c r="BWL99" s="136"/>
      <c r="BWM99" s="136"/>
      <c r="BWN99" s="136"/>
      <c r="BWO99" s="136"/>
      <c r="BWP99" s="136"/>
      <c r="BWQ99" s="136"/>
      <c r="BWR99" s="136"/>
      <c r="BWS99" s="136"/>
      <c r="BWT99" s="136"/>
      <c r="BWU99" s="136"/>
      <c r="BWV99" s="136"/>
      <c r="BWW99" s="136"/>
      <c r="BWX99" s="136"/>
      <c r="BWY99" s="136"/>
      <c r="BWZ99" s="136"/>
      <c r="BXA99" s="136"/>
      <c r="BXB99" s="136"/>
      <c r="BXC99" s="136"/>
      <c r="BXD99" s="136"/>
      <c r="BXE99" s="136"/>
      <c r="BXF99" s="136"/>
      <c r="BXG99" s="136"/>
      <c r="BXH99" s="136"/>
      <c r="BXI99" s="136"/>
      <c r="BXJ99" s="136"/>
      <c r="BXK99" s="136"/>
      <c r="BXL99" s="136"/>
      <c r="BXM99" s="136"/>
      <c r="BXN99" s="136"/>
      <c r="BXO99" s="136"/>
      <c r="BXP99" s="136"/>
      <c r="BXQ99" s="136"/>
      <c r="BXR99" s="136"/>
      <c r="BXS99" s="136"/>
      <c r="BXT99" s="136"/>
      <c r="BXU99" s="136"/>
      <c r="BXV99" s="136"/>
      <c r="BXW99" s="136"/>
      <c r="BXX99" s="136"/>
      <c r="BXY99" s="136"/>
      <c r="BXZ99" s="136"/>
      <c r="BYA99" s="136"/>
      <c r="BYB99" s="136"/>
      <c r="BYC99" s="136"/>
      <c r="BYD99" s="136"/>
      <c r="BYE99" s="136"/>
      <c r="BYF99" s="136"/>
      <c r="BYG99" s="136"/>
      <c r="BYH99" s="136"/>
      <c r="BYI99" s="136"/>
      <c r="BYJ99" s="136"/>
      <c r="BYK99" s="136"/>
      <c r="BYL99" s="136"/>
      <c r="BYM99" s="136"/>
      <c r="BYN99" s="136"/>
      <c r="BYO99" s="136"/>
      <c r="BYP99" s="136"/>
      <c r="BYQ99" s="136"/>
      <c r="BYR99" s="136"/>
      <c r="BYS99" s="136"/>
      <c r="BYT99" s="136"/>
      <c r="BYU99" s="136"/>
      <c r="BYV99" s="136"/>
      <c r="BYW99" s="136"/>
      <c r="BYX99" s="136"/>
      <c r="BYY99" s="136"/>
      <c r="BYZ99" s="136"/>
      <c r="BZA99" s="136"/>
      <c r="BZB99" s="136"/>
      <c r="BZC99" s="136"/>
      <c r="BZD99" s="136"/>
      <c r="BZE99" s="136"/>
      <c r="BZF99" s="136"/>
      <c r="BZG99" s="136"/>
      <c r="BZH99" s="136"/>
      <c r="BZI99" s="136"/>
      <c r="BZJ99" s="136"/>
      <c r="BZK99" s="136"/>
      <c r="BZL99" s="136"/>
      <c r="BZM99" s="136"/>
      <c r="BZN99" s="136"/>
      <c r="BZO99" s="136"/>
      <c r="BZP99" s="136"/>
      <c r="BZQ99" s="136"/>
      <c r="BZR99" s="136"/>
      <c r="BZS99" s="136"/>
      <c r="BZT99" s="136"/>
      <c r="BZU99" s="136"/>
      <c r="BZV99" s="136"/>
      <c r="BZW99" s="136"/>
      <c r="BZX99" s="136"/>
      <c r="BZY99" s="136"/>
      <c r="BZZ99" s="136"/>
      <c r="CAA99" s="136"/>
      <c r="CAB99" s="136"/>
      <c r="CAC99" s="136"/>
      <c r="CAD99" s="136"/>
      <c r="CAE99" s="136"/>
      <c r="CAF99" s="136"/>
      <c r="CAG99" s="136"/>
      <c r="CAH99" s="136"/>
      <c r="CAI99" s="136"/>
      <c r="CAJ99" s="136"/>
      <c r="CAK99" s="136"/>
      <c r="CAL99" s="136"/>
      <c r="CAM99" s="136"/>
      <c r="CAN99" s="136"/>
      <c r="CAO99" s="136"/>
      <c r="CAP99" s="136"/>
      <c r="CAQ99" s="136"/>
      <c r="CAR99" s="136"/>
      <c r="CAS99" s="136"/>
      <c r="CAT99" s="136"/>
      <c r="CAU99" s="136"/>
      <c r="CAV99" s="136"/>
      <c r="CAW99" s="136"/>
      <c r="CAX99" s="136"/>
      <c r="CAY99" s="136"/>
      <c r="CAZ99" s="136"/>
      <c r="CBA99" s="136"/>
      <c r="CBB99" s="136"/>
      <c r="CBC99" s="136"/>
      <c r="CBD99" s="136"/>
      <c r="CBE99" s="136"/>
      <c r="CBF99" s="136"/>
      <c r="CBG99" s="136"/>
      <c r="CBH99" s="136"/>
      <c r="CBI99" s="136"/>
      <c r="CBJ99" s="136"/>
      <c r="CBK99" s="136"/>
      <c r="CBL99" s="136"/>
      <c r="CBM99" s="136"/>
      <c r="CBN99" s="136"/>
      <c r="CBO99" s="136"/>
      <c r="CBP99" s="136"/>
      <c r="CBQ99" s="136"/>
      <c r="CBR99" s="136"/>
      <c r="CBS99" s="136"/>
      <c r="CBT99" s="136"/>
      <c r="CBU99" s="136"/>
      <c r="CBV99" s="136"/>
      <c r="CBW99" s="136"/>
      <c r="CBX99" s="136"/>
      <c r="CBY99" s="136"/>
      <c r="CBZ99" s="136"/>
      <c r="CCA99" s="136"/>
      <c r="CCB99" s="136"/>
      <c r="CCC99" s="136"/>
      <c r="CCD99" s="136"/>
      <c r="CCE99" s="136"/>
      <c r="CCF99" s="136"/>
      <c r="CCG99" s="136"/>
      <c r="CCH99" s="136"/>
      <c r="CCI99" s="136"/>
      <c r="CCJ99" s="136"/>
      <c r="CCK99" s="136"/>
      <c r="CCL99" s="136"/>
      <c r="CCM99" s="136"/>
      <c r="CCN99" s="136"/>
      <c r="CCO99" s="136"/>
      <c r="CCP99" s="136"/>
      <c r="CCQ99" s="136"/>
      <c r="CCR99" s="136"/>
      <c r="CCS99" s="136"/>
      <c r="CCT99" s="136"/>
      <c r="CCU99" s="136"/>
      <c r="CCV99" s="136"/>
      <c r="CCW99" s="136"/>
      <c r="CCX99" s="136"/>
      <c r="CCY99" s="136"/>
      <c r="CCZ99" s="136"/>
      <c r="CDA99" s="136"/>
      <c r="CDB99" s="136"/>
      <c r="CDC99" s="136"/>
      <c r="CDD99" s="136"/>
      <c r="CDE99" s="136"/>
      <c r="CDF99" s="136"/>
      <c r="CDG99" s="136"/>
      <c r="CDH99" s="136"/>
      <c r="CDI99" s="136"/>
      <c r="CDJ99" s="136"/>
      <c r="CDK99" s="136"/>
      <c r="CDL99" s="136"/>
      <c r="CDM99" s="136"/>
      <c r="CDN99" s="136"/>
      <c r="CDO99" s="136"/>
      <c r="CDP99" s="136"/>
      <c r="CDQ99" s="136"/>
      <c r="CDR99" s="136"/>
      <c r="CDS99" s="136"/>
      <c r="CDT99" s="136"/>
      <c r="CDU99" s="136"/>
      <c r="CDV99" s="136"/>
      <c r="CDW99" s="136"/>
      <c r="CDX99" s="136"/>
      <c r="CDY99" s="136"/>
      <c r="CDZ99" s="136"/>
      <c r="CEA99" s="136"/>
      <c r="CEB99" s="136"/>
      <c r="CEC99" s="136"/>
      <c r="CED99" s="136"/>
      <c r="CEE99" s="136"/>
      <c r="CEF99" s="136"/>
      <c r="CEG99" s="136"/>
      <c r="CEH99" s="136"/>
      <c r="CEI99" s="136"/>
      <c r="CEJ99" s="136"/>
      <c r="CEK99" s="136"/>
      <c r="CEL99" s="136"/>
      <c r="CEM99" s="136"/>
      <c r="CEN99" s="136"/>
      <c r="CEO99" s="136"/>
      <c r="CEP99" s="136"/>
      <c r="CEQ99" s="136"/>
      <c r="CER99" s="136"/>
      <c r="CES99" s="136"/>
      <c r="CET99" s="136"/>
      <c r="CEU99" s="136"/>
      <c r="CEV99" s="136"/>
      <c r="CEW99" s="136"/>
      <c r="CEX99" s="136"/>
      <c r="CEY99" s="136"/>
      <c r="CEZ99" s="136"/>
      <c r="CFA99" s="136"/>
      <c r="CFB99" s="136"/>
      <c r="CFC99" s="136"/>
      <c r="CFD99" s="136"/>
      <c r="CFE99" s="136"/>
      <c r="CFF99" s="136"/>
      <c r="CFG99" s="136"/>
      <c r="CFH99" s="136"/>
      <c r="CFI99" s="136"/>
      <c r="CFJ99" s="136"/>
      <c r="CFK99" s="136"/>
      <c r="CFL99" s="136"/>
      <c r="CFM99" s="136"/>
      <c r="CFN99" s="136"/>
      <c r="CFO99" s="136"/>
      <c r="CFP99" s="136"/>
      <c r="CFQ99" s="136"/>
      <c r="CFR99" s="136"/>
      <c r="CFS99" s="136"/>
      <c r="CFT99" s="136"/>
      <c r="CFU99" s="136"/>
      <c r="CFV99" s="136"/>
      <c r="CFW99" s="136"/>
      <c r="CFX99" s="136"/>
      <c r="CFY99" s="136"/>
      <c r="CFZ99" s="136"/>
      <c r="CGA99" s="136"/>
      <c r="CGB99" s="136"/>
      <c r="CGC99" s="136"/>
      <c r="CGD99" s="136"/>
      <c r="CGE99" s="136"/>
      <c r="CGF99" s="136"/>
      <c r="CGG99" s="136"/>
      <c r="CGH99" s="136"/>
      <c r="CGI99" s="136"/>
      <c r="CGJ99" s="136"/>
      <c r="CGK99" s="136"/>
      <c r="CGL99" s="136"/>
      <c r="CGM99" s="136"/>
      <c r="CGN99" s="136"/>
      <c r="CGO99" s="136"/>
      <c r="CGP99" s="136"/>
      <c r="CGQ99" s="136"/>
      <c r="CGR99" s="136"/>
      <c r="CGS99" s="136"/>
      <c r="CGT99" s="136"/>
      <c r="CGU99" s="136"/>
      <c r="CGV99" s="136"/>
      <c r="CGW99" s="136"/>
      <c r="CGX99" s="136"/>
      <c r="CGY99" s="136"/>
      <c r="CGZ99" s="136"/>
      <c r="CHA99" s="136"/>
      <c r="CHB99" s="136"/>
      <c r="CHC99" s="136"/>
      <c r="CHD99" s="136"/>
      <c r="CHE99" s="136"/>
      <c r="CHF99" s="136"/>
      <c r="CHG99" s="136"/>
      <c r="CHH99" s="136"/>
      <c r="CHI99" s="136"/>
      <c r="CHJ99" s="136"/>
      <c r="CHK99" s="136"/>
      <c r="CHL99" s="136"/>
      <c r="CHM99" s="136"/>
      <c r="CHN99" s="136"/>
      <c r="CHO99" s="136"/>
      <c r="CHP99" s="136"/>
      <c r="CHQ99" s="136"/>
      <c r="CHR99" s="136"/>
      <c r="CHS99" s="136"/>
      <c r="CHT99" s="136"/>
      <c r="CHU99" s="136"/>
      <c r="CHV99" s="136"/>
      <c r="CHW99" s="136"/>
      <c r="CHX99" s="136"/>
      <c r="CHY99" s="136"/>
      <c r="CHZ99" s="136"/>
      <c r="CIA99" s="136"/>
      <c r="CIB99" s="136"/>
      <c r="CIC99" s="136"/>
      <c r="CID99" s="136"/>
      <c r="CIE99" s="136"/>
      <c r="CIF99" s="136"/>
      <c r="CIG99" s="136"/>
      <c r="CIH99" s="136"/>
      <c r="CII99" s="136"/>
      <c r="CIJ99" s="136"/>
      <c r="CIK99" s="136"/>
      <c r="CIL99" s="136"/>
      <c r="CIM99" s="136"/>
      <c r="CIN99" s="136"/>
      <c r="CIO99" s="136"/>
      <c r="CIP99" s="136"/>
      <c r="CIQ99" s="136"/>
      <c r="CIR99" s="136"/>
      <c r="CIS99" s="136"/>
      <c r="CIT99" s="136"/>
      <c r="CIU99" s="136"/>
      <c r="CIV99" s="136"/>
      <c r="CIW99" s="136"/>
      <c r="CIX99" s="136"/>
      <c r="CIY99" s="136"/>
      <c r="CIZ99" s="136"/>
      <c r="CJA99" s="136"/>
      <c r="CJB99" s="136"/>
      <c r="CJC99" s="136"/>
      <c r="CJD99" s="136"/>
      <c r="CJE99" s="136"/>
      <c r="CJF99" s="136"/>
      <c r="CJG99" s="136"/>
      <c r="CJH99" s="136"/>
      <c r="CJI99" s="136"/>
      <c r="CJJ99" s="136"/>
      <c r="CJK99" s="136"/>
      <c r="CJL99" s="136"/>
      <c r="CJM99" s="136"/>
      <c r="CJN99" s="136"/>
      <c r="CJO99" s="136"/>
      <c r="CJP99" s="136"/>
      <c r="CJQ99" s="136"/>
      <c r="CJR99" s="136"/>
      <c r="CJS99" s="136"/>
      <c r="CJT99" s="136"/>
      <c r="CJU99" s="136"/>
      <c r="CJV99" s="136"/>
      <c r="CJW99" s="136"/>
      <c r="CJX99" s="136"/>
      <c r="CJY99" s="136"/>
      <c r="CJZ99" s="136"/>
      <c r="CKA99" s="136"/>
      <c r="CKB99" s="136"/>
      <c r="CKC99" s="136"/>
      <c r="CKD99" s="136"/>
      <c r="CKE99" s="136"/>
      <c r="CKF99" s="136"/>
      <c r="CKG99" s="136"/>
      <c r="CKH99" s="136"/>
      <c r="CKI99" s="136"/>
      <c r="CKJ99" s="136"/>
      <c r="CKK99" s="136"/>
      <c r="CKL99" s="136"/>
      <c r="CKM99" s="136"/>
      <c r="CKN99" s="136"/>
      <c r="CKO99" s="136"/>
      <c r="CKP99" s="136"/>
      <c r="CKQ99" s="136"/>
      <c r="CKR99" s="136"/>
      <c r="CKS99" s="136"/>
      <c r="CKT99" s="136"/>
      <c r="CKU99" s="136"/>
      <c r="CKV99" s="136"/>
      <c r="CKW99" s="136"/>
      <c r="CKX99" s="136"/>
      <c r="CKY99" s="136"/>
      <c r="CKZ99" s="136"/>
      <c r="CLA99" s="136"/>
      <c r="CLB99" s="136"/>
      <c r="CLC99" s="136"/>
      <c r="CLD99" s="136"/>
      <c r="CLE99" s="136"/>
      <c r="CLF99" s="136"/>
      <c r="CLG99" s="136"/>
      <c r="CLH99" s="136"/>
      <c r="CLI99" s="136"/>
      <c r="CLJ99" s="136"/>
      <c r="CLK99" s="136"/>
      <c r="CLL99" s="136"/>
      <c r="CLM99" s="136"/>
      <c r="CLN99" s="136"/>
      <c r="CLO99" s="136"/>
      <c r="CLP99" s="136"/>
      <c r="CLQ99" s="136"/>
      <c r="CLR99" s="136"/>
      <c r="CLS99" s="136"/>
      <c r="CLT99" s="136"/>
      <c r="CLU99" s="136"/>
      <c r="CLV99" s="136"/>
      <c r="CLW99" s="136"/>
      <c r="CLX99" s="136"/>
      <c r="CLY99" s="136"/>
      <c r="CLZ99" s="136"/>
      <c r="CMA99" s="136"/>
      <c r="CMB99" s="136"/>
      <c r="CMC99" s="136"/>
      <c r="CMD99" s="136"/>
      <c r="CME99" s="136"/>
      <c r="CMF99" s="136"/>
      <c r="CMG99" s="136"/>
      <c r="CMH99" s="136"/>
      <c r="CMI99" s="136"/>
      <c r="CMJ99" s="136"/>
      <c r="CMK99" s="136"/>
      <c r="CML99" s="136"/>
      <c r="CMM99" s="136"/>
      <c r="CMN99" s="136"/>
      <c r="CMO99" s="136"/>
      <c r="CMP99" s="136"/>
      <c r="CMQ99" s="136"/>
      <c r="CMR99" s="136"/>
      <c r="CMS99" s="136"/>
      <c r="CMT99" s="136"/>
      <c r="CMU99" s="136"/>
      <c r="CMV99" s="136"/>
      <c r="CMW99" s="136"/>
      <c r="CMX99" s="136"/>
      <c r="CMY99" s="136"/>
      <c r="CMZ99" s="136"/>
      <c r="CNA99" s="136"/>
      <c r="CNB99" s="136"/>
      <c r="CNC99" s="136"/>
      <c r="CND99" s="136"/>
      <c r="CNE99" s="136"/>
      <c r="CNF99" s="136"/>
      <c r="CNG99" s="136"/>
      <c r="CNH99" s="136"/>
      <c r="CNI99" s="136"/>
      <c r="CNJ99" s="136"/>
      <c r="CNK99" s="136"/>
      <c r="CNL99" s="136"/>
      <c r="CNM99" s="136"/>
      <c r="CNN99" s="136"/>
      <c r="CNO99" s="136"/>
      <c r="CNP99" s="136"/>
      <c r="CNQ99" s="136"/>
      <c r="CNR99" s="136"/>
      <c r="CNS99" s="136"/>
      <c r="CNT99" s="136"/>
      <c r="CNU99" s="136"/>
      <c r="CNV99" s="136"/>
      <c r="CNW99" s="136"/>
    </row>
    <row r="100" spans="1:2415" s="117" customFormat="1" ht="20.25" thickTop="1" thickBot="1" x14ac:dyDescent="0.3">
      <c r="A100" s="198" t="s">
        <v>26</v>
      </c>
      <c r="B100" s="194">
        <v>23</v>
      </c>
      <c r="C100" s="171"/>
      <c r="D100" s="173">
        <f>SUM(D90:D99)</f>
        <v>15</v>
      </c>
      <c r="E100" s="418"/>
      <c r="F100" s="419"/>
      <c r="G100" s="240"/>
      <c r="H100" s="239"/>
      <c r="I100" s="239"/>
      <c r="J100" s="239"/>
      <c r="K100" s="239"/>
      <c r="L100" s="129"/>
      <c r="M100" s="129"/>
      <c r="N100" s="129"/>
      <c r="EG100" s="136"/>
      <c r="EH100" s="136"/>
      <c r="EI100" s="136"/>
      <c r="EJ100" s="136"/>
      <c r="EK100" s="136"/>
      <c r="EL100" s="136"/>
      <c r="EM100" s="136"/>
      <c r="EN100" s="136"/>
      <c r="EO100" s="136"/>
      <c r="EP100" s="136"/>
      <c r="EQ100" s="136"/>
      <c r="ER100" s="136"/>
      <c r="ES100" s="136"/>
      <c r="ET100" s="136"/>
      <c r="EU100" s="136"/>
      <c r="EV100" s="136"/>
      <c r="EW100" s="136"/>
      <c r="EX100" s="136"/>
      <c r="EY100" s="136"/>
      <c r="EZ100" s="136"/>
      <c r="FA100" s="136"/>
      <c r="FB100" s="136"/>
      <c r="FC100" s="136"/>
      <c r="FD100" s="136"/>
      <c r="FE100" s="136"/>
      <c r="FF100" s="136"/>
      <c r="FG100" s="136"/>
      <c r="FH100" s="136"/>
      <c r="FI100" s="136"/>
      <c r="FJ100" s="136"/>
      <c r="FK100" s="136"/>
      <c r="FL100" s="136"/>
      <c r="FM100" s="136"/>
      <c r="FN100" s="136"/>
      <c r="FO100" s="136"/>
      <c r="FP100" s="136"/>
      <c r="FQ100" s="136"/>
      <c r="FR100" s="136"/>
      <c r="FS100" s="136"/>
      <c r="FT100" s="136"/>
      <c r="FU100" s="136"/>
      <c r="FV100" s="136"/>
      <c r="FW100" s="136"/>
      <c r="FX100" s="136"/>
      <c r="FY100" s="136"/>
      <c r="FZ100" s="136"/>
      <c r="GA100" s="136"/>
      <c r="GB100" s="136"/>
      <c r="GC100" s="136"/>
      <c r="GD100" s="136"/>
      <c r="GE100" s="136"/>
      <c r="GF100" s="136"/>
      <c r="GG100" s="136"/>
      <c r="GH100" s="136"/>
      <c r="GI100" s="136"/>
      <c r="GJ100" s="136"/>
      <c r="GK100" s="136"/>
      <c r="GL100" s="136"/>
      <c r="GM100" s="136"/>
      <c r="GN100" s="136"/>
      <c r="GO100" s="136"/>
      <c r="GP100" s="136"/>
      <c r="GQ100" s="136"/>
      <c r="GR100" s="136"/>
      <c r="GS100" s="136"/>
      <c r="GT100" s="136"/>
      <c r="GU100" s="136"/>
      <c r="GV100" s="136"/>
      <c r="GW100" s="136"/>
      <c r="GX100" s="136"/>
      <c r="GY100" s="136"/>
      <c r="GZ100" s="136"/>
      <c r="HA100" s="136"/>
      <c r="HB100" s="136"/>
      <c r="HC100" s="136"/>
      <c r="HD100" s="136"/>
      <c r="HE100" s="136"/>
      <c r="HF100" s="136"/>
      <c r="HG100" s="136"/>
      <c r="HH100" s="136"/>
      <c r="HI100" s="136"/>
      <c r="HJ100" s="136"/>
      <c r="HK100" s="136"/>
      <c r="HL100" s="136"/>
      <c r="HM100" s="136"/>
      <c r="HN100" s="136"/>
      <c r="HO100" s="136"/>
      <c r="HP100" s="136"/>
      <c r="HQ100" s="136"/>
      <c r="HR100" s="136"/>
      <c r="HS100" s="136"/>
      <c r="HT100" s="136"/>
      <c r="HU100" s="136"/>
      <c r="HV100" s="136"/>
      <c r="HW100" s="136"/>
      <c r="HX100" s="136"/>
      <c r="HY100" s="136"/>
      <c r="HZ100" s="136"/>
      <c r="IA100" s="136"/>
      <c r="IB100" s="136"/>
      <c r="IC100" s="136"/>
      <c r="ID100" s="136"/>
      <c r="IE100" s="136"/>
      <c r="IF100" s="136"/>
      <c r="IG100" s="136"/>
      <c r="IH100" s="136"/>
      <c r="II100" s="136"/>
      <c r="IJ100" s="136"/>
      <c r="IK100" s="136"/>
      <c r="IL100" s="136"/>
      <c r="IM100" s="136"/>
      <c r="IN100" s="136"/>
      <c r="IO100" s="136"/>
      <c r="IP100" s="136"/>
      <c r="IQ100" s="136"/>
      <c r="IR100" s="136"/>
      <c r="IS100" s="136"/>
      <c r="IT100" s="136"/>
      <c r="IU100" s="136"/>
      <c r="IV100" s="136"/>
      <c r="IW100" s="136"/>
      <c r="IX100" s="136"/>
      <c r="IY100" s="136"/>
      <c r="IZ100" s="136"/>
      <c r="JA100" s="136"/>
      <c r="JB100" s="136"/>
      <c r="JC100" s="136"/>
      <c r="JD100" s="136"/>
      <c r="JE100" s="136"/>
      <c r="JF100" s="136"/>
      <c r="JG100" s="136"/>
      <c r="JH100" s="136"/>
      <c r="JI100" s="136"/>
      <c r="JJ100" s="136"/>
      <c r="JK100" s="136"/>
      <c r="JL100" s="136"/>
      <c r="JM100" s="136"/>
      <c r="JN100" s="136"/>
      <c r="JO100" s="136"/>
      <c r="JP100" s="136"/>
      <c r="JQ100" s="136"/>
      <c r="JR100" s="136"/>
      <c r="JS100" s="136"/>
      <c r="JT100" s="136"/>
      <c r="JU100" s="136"/>
      <c r="JV100" s="136"/>
      <c r="JW100" s="136"/>
      <c r="JX100" s="136"/>
      <c r="JY100" s="136"/>
      <c r="JZ100" s="136"/>
      <c r="KA100" s="136"/>
      <c r="KB100" s="136"/>
      <c r="KC100" s="136"/>
      <c r="KD100" s="136"/>
      <c r="KE100" s="136"/>
      <c r="KF100" s="136"/>
      <c r="KG100" s="136"/>
      <c r="KH100" s="136"/>
      <c r="KI100" s="136"/>
      <c r="KJ100" s="136"/>
      <c r="KK100" s="136"/>
      <c r="KL100" s="136"/>
      <c r="KM100" s="136"/>
      <c r="KN100" s="136"/>
      <c r="KO100" s="136"/>
      <c r="KP100" s="136"/>
      <c r="KQ100" s="136"/>
      <c r="KR100" s="136"/>
      <c r="KS100" s="136"/>
      <c r="KT100" s="136"/>
      <c r="KU100" s="136"/>
      <c r="KV100" s="136"/>
      <c r="KW100" s="136"/>
      <c r="KX100" s="136"/>
      <c r="KY100" s="136"/>
      <c r="KZ100" s="136"/>
      <c r="LA100" s="136"/>
      <c r="LB100" s="136"/>
      <c r="LC100" s="136"/>
      <c r="LD100" s="136"/>
      <c r="LE100" s="136"/>
      <c r="LF100" s="136"/>
      <c r="LG100" s="136"/>
      <c r="LH100" s="136"/>
      <c r="LI100" s="136"/>
      <c r="LJ100" s="136"/>
      <c r="LK100" s="136"/>
      <c r="LL100" s="136"/>
      <c r="LM100" s="136"/>
      <c r="LN100" s="136"/>
      <c r="LO100" s="136"/>
      <c r="LP100" s="136"/>
      <c r="LQ100" s="136"/>
      <c r="LR100" s="136"/>
      <c r="LS100" s="136"/>
      <c r="LT100" s="136"/>
      <c r="LU100" s="136"/>
      <c r="LV100" s="136"/>
      <c r="LW100" s="136"/>
      <c r="LX100" s="136"/>
      <c r="LY100" s="136"/>
      <c r="LZ100" s="136"/>
      <c r="MA100" s="136"/>
      <c r="MB100" s="136"/>
      <c r="MC100" s="136"/>
      <c r="MD100" s="136"/>
      <c r="ME100" s="136"/>
      <c r="MF100" s="136"/>
      <c r="MG100" s="136"/>
      <c r="MH100" s="136"/>
      <c r="MI100" s="136"/>
      <c r="MJ100" s="136"/>
      <c r="MK100" s="136"/>
      <c r="ML100" s="136"/>
      <c r="MM100" s="136"/>
      <c r="MN100" s="136"/>
      <c r="MO100" s="136"/>
      <c r="MP100" s="136"/>
      <c r="MQ100" s="136"/>
      <c r="MR100" s="136"/>
      <c r="MS100" s="136"/>
      <c r="MT100" s="136"/>
      <c r="MU100" s="136"/>
      <c r="MV100" s="136"/>
      <c r="MW100" s="136"/>
      <c r="MX100" s="136"/>
      <c r="MY100" s="136"/>
      <c r="MZ100" s="136"/>
      <c r="NA100" s="136"/>
      <c r="NB100" s="136"/>
      <c r="NC100" s="136"/>
      <c r="ND100" s="136"/>
      <c r="NE100" s="136"/>
      <c r="NF100" s="136"/>
      <c r="NG100" s="136"/>
      <c r="NH100" s="136"/>
      <c r="NI100" s="136"/>
      <c r="NJ100" s="136"/>
      <c r="NK100" s="136"/>
      <c r="NL100" s="136"/>
      <c r="NM100" s="136"/>
      <c r="NN100" s="136"/>
      <c r="NO100" s="136"/>
      <c r="NP100" s="136"/>
      <c r="NQ100" s="136"/>
      <c r="NR100" s="136"/>
      <c r="NS100" s="136"/>
      <c r="NT100" s="136"/>
      <c r="NU100" s="136"/>
      <c r="NV100" s="136"/>
      <c r="NW100" s="136"/>
      <c r="NX100" s="136"/>
      <c r="NY100" s="136"/>
      <c r="NZ100" s="136"/>
      <c r="OA100" s="136"/>
      <c r="OB100" s="136"/>
      <c r="OC100" s="136"/>
      <c r="OD100" s="136"/>
      <c r="OE100" s="136"/>
      <c r="OF100" s="136"/>
      <c r="OG100" s="136"/>
      <c r="OH100" s="136"/>
      <c r="OI100" s="136"/>
      <c r="OJ100" s="136"/>
      <c r="OK100" s="136"/>
      <c r="OL100" s="136"/>
      <c r="OM100" s="136"/>
      <c r="ON100" s="136"/>
      <c r="OO100" s="136"/>
      <c r="OP100" s="136"/>
      <c r="OQ100" s="136"/>
      <c r="OR100" s="136"/>
      <c r="OS100" s="136"/>
      <c r="OT100" s="136"/>
      <c r="OU100" s="136"/>
      <c r="OV100" s="136"/>
      <c r="OW100" s="136"/>
      <c r="OX100" s="136"/>
      <c r="OY100" s="136"/>
      <c r="OZ100" s="136"/>
      <c r="PA100" s="136"/>
      <c r="PB100" s="136"/>
      <c r="PC100" s="136"/>
      <c r="PD100" s="136"/>
      <c r="PE100" s="136"/>
      <c r="PF100" s="136"/>
      <c r="PG100" s="136"/>
      <c r="PH100" s="136"/>
      <c r="PI100" s="136"/>
      <c r="PJ100" s="136"/>
      <c r="PK100" s="136"/>
      <c r="PL100" s="136"/>
      <c r="PM100" s="136"/>
      <c r="PN100" s="136"/>
      <c r="PO100" s="136"/>
      <c r="PP100" s="136"/>
      <c r="PQ100" s="136"/>
      <c r="PR100" s="136"/>
      <c r="PS100" s="136"/>
      <c r="PT100" s="136"/>
      <c r="PU100" s="136"/>
      <c r="PV100" s="136"/>
      <c r="PW100" s="136"/>
      <c r="PX100" s="136"/>
      <c r="PY100" s="136"/>
      <c r="PZ100" s="136"/>
      <c r="QA100" s="136"/>
      <c r="QB100" s="136"/>
      <c r="QC100" s="136"/>
      <c r="QD100" s="136"/>
      <c r="QE100" s="136"/>
      <c r="QF100" s="136"/>
      <c r="QG100" s="136"/>
      <c r="QH100" s="136"/>
      <c r="QI100" s="136"/>
      <c r="QJ100" s="136"/>
      <c r="QK100" s="136"/>
      <c r="QL100" s="136"/>
      <c r="QM100" s="136"/>
      <c r="QN100" s="136"/>
      <c r="QO100" s="136"/>
      <c r="QP100" s="136"/>
      <c r="QQ100" s="136"/>
      <c r="QR100" s="136"/>
      <c r="QS100" s="136"/>
      <c r="QT100" s="136"/>
      <c r="QU100" s="136"/>
      <c r="QV100" s="136"/>
      <c r="QW100" s="136"/>
      <c r="QX100" s="136"/>
      <c r="QY100" s="136"/>
      <c r="QZ100" s="136"/>
      <c r="RA100" s="136"/>
      <c r="RB100" s="136"/>
      <c r="RC100" s="136"/>
      <c r="RD100" s="136"/>
      <c r="RE100" s="136"/>
      <c r="RF100" s="136"/>
      <c r="RG100" s="136"/>
      <c r="RH100" s="136"/>
      <c r="RI100" s="136"/>
      <c r="RJ100" s="136"/>
      <c r="RK100" s="136"/>
      <c r="RL100" s="136"/>
      <c r="RM100" s="136"/>
      <c r="RN100" s="136"/>
      <c r="RO100" s="136"/>
      <c r="RP100" s="136"/>
      <c r="RQ100" s="136"/>
      <c r="RR100" s="136"/>
      <c r="RS100" s="136"/>
      <c r="RT100" s="136"/>
      <c r="RU100" s="136"/>
      <c r="RV100" s="136"/>
      <c r="RW100" s="136"/>
      <c r="RX100" s="136"/>
      <c r="RY100" s="136"/>
      <c r="RZ100" s="136"/>
      <c r="SA100" s="136"/>
      <c r="SB100" s="136"/>
      <c r="SC100" s="136"/>
      <c r="SD100" s="136"/>
      <c r="SE100" s="136"/>
      <c r="SF100" s="136"/>
      <c r="SG100" s="136"/>
      <c r="SH100" s="136"/>
      <c r="SI100" s="136"/>
      <c r="SJ100" s="136"/>
      <c r="SK100" s="136"/>
      <c r="SL100" s="136"/>
      <c r="SM100" s="136"/>
      <c r="SN100" s="136"/>
      <c r="SO100" s="136"/>
      <c r="SP100" s="136"/>
      <c r="SQ100" s="136"/>
      <c r="SR100" s="136"/>
      <c r="SS100" s="136"/>
      <c r="ST100" s="136"/>
      <c r="SU100" s="136"/>
      <c r="SV100" s="136"/>
      <c r="SW100" s="136"/>
      <c r="SX100" s="136"/>
      <c r="SY100" s="136"/>
      <c r="SZ100" s="136"/>
      <c r="TA100" s="136"/>
      <c r="TB100" s="136"/>
      <c r="TC100" s="136"/>
      <c r="TD100" s="136"/>
      <c r="TE100" s="136"/>
      <c r="TF100" s="136"/>
      <c r="TG100" s="136"/>
      <c r="TH100" s="136"/>
      <c r="TI100" s="136"/>
      <c r="TJ100" s="136"/>
      <c r="TK100" s="136"/>
      <c r="TL100" s="136"/>
      <c r="TM100" s="136"/>
      <c r="TN100" s="136"/>
      <c r="TO100" s="136"/>
      <c r="TP100" s="136"/>
      <c r="TQ100" s="136"/>
      <c r="TR100" s="136"/>
      <c r="TS100" s="136"/>
      <c r="TT100" s="136"/>
      <c r="TU100" s="136"/>
      <c r="TV100" s="136"/>
      <c r="TW100" s="136"/>
      <c r="TX100" s="136"/>
      <c r="TY100" s="136"/>
      <c r="TZ100" s="136"/>
      <c r="UA100" s="136"/>
      <c r="UB100" s="136"/>
      <c r="UC100" s="136"/>
      <c r="UD100" s="136"/>
      <c r="UE100" s="136"/>
      <c r="UF100" s="136"/>
      <c r="UG100" s="136"/>
      <c r="UH100" s="136"/>
      <c r="UI100" s="136"/>
      <c r="UJ100" s="136"/>
      <c r="UK100" s="136"/>
      <c r="UL100" s="136"/>
      <c r="UM100" s="136"/>
      <c r="UN100" s="136"/>
      <c r="UO100" s="136"/>
      <c r="UP100" s="136"/>
      <c r="UQ100" s="136"/>
      <c r="UR100" s="136"/>
      <c r="US100" s="136"/>
      <c r="UT100" s="136"/>
      <c r="UU100" s="136"/>
      <c r="UV100" s="136"/>
      <c r="UW100" s="136"/>
      <c r="UX100" s="136"/>
      <c r="UY100" s="136"/>
      <c r="UZ100" s="136"/>
      <c r="VA100" s="136"/>
      <c r="VB100" s="136"/>
      <c r="VC100" s="136"/>
      <c r="VD100" s="136"/>
      <c r="VE100" s="136"/>
      <c r="VF100" s="136"/>
      <c r="VG100" s="136"/>
      <c r="VH100" s="136"/>
      <c r="VI100" s="136"/>
      <c r="VJ100" s="136"/>
      <c r="VK100" s="136"/>
      <c r="VL100" s="136"/>
      <c r="VM100" s="136"/>
      <c r="VN100" s="136"/>
      <c r="VO100" s="136"/>
      <c r="VP100" s="136"/>
      <c r="VQ100" s="136"/>
      <c r="VR100" s="136"/>
      <c r="VS100" s="136"/>
      <c r="VT100" s="136"/>
      <c r="VU100" s="136"/>
      <c r="VV100" s="136"/>
      <c r="VW100" s="136"/>
      <c r="VX100" s="136"/>
      <c r="VY100" s="136"/>
      <c r="VZ100" s="136"/>
      <c r="WA100" s="136"/>
      <c r="WB100" s="136"/>
      <c r="WC100" s="136"/>
      <c r="WD100" s="136"/>
      <c r="WE100" s="136"/>
      <c r="WF100" s="136"/>
      <c r="WG100" s="136"/>
      <c r="WH100" s="136"/>
      <c r="WI100" s="136"/>
      <c r="WJ100" s="136"/>
      <c r="WK100" s="136"/>
      <c r="WL100" s="136"/>
      <c r="WM100" s="136"/>
      <c r="WN100" s="136"/>
      <c r="WO100" s="136"/>
      <c r="WP100" s="136"/>
      <c r="WQ100" s="136"/>
      <c r="WR100" s="136"/>
      <c r="WS100" s="136"/>
      <c r="WT100" s="136"/>
      <c r="WU100" s="136"/>
      <c r="WV100" s="136"/>
      <c r="WW100" s="136"/>
      <c r="WX100" s="136"/>
      <c r="WY100" s="136"/>
      <c r="WZ100" s="136"/>
      <c r="XA100" s="136"/>
      <c r="XB100" s="136"/>
      <c r="XC100" s="136"/>
      <c r="XD100" s="136"/>
      <c r="XE100" s="136"/>
      <c r="XF100" s="136"/>
      <c r="XG100" s="136"/>
      <c r="XH100" s="136"/>
      <c r="XI100" s="136"/>
      <c r="XJ100" s="136"/>
      <c r="XK100" s="136"/>
      <c r="XL100" s="136"/>
      <c r="XM100" s="136"/>
      <c r="XN100" s="136"/>
      <c r="XO100" s="136"/>
      <c r="XP100" s="136"/>
      <c r="XQ100" s="136"/>
      <c r="XR100" s="136"/>
      <c r="XS100" s="136"/>
      <c r="XT100" s="136"/>
      <c r="XU100" s="136"/>
      <c r="XV100" s="136"/>
      <c r="XW100" s="136"/>
      <c r="XX100" s="136"/>
      <c r="XY100" s="136"/>
      <c r="XZ100" s="136"/>
      <c r="YA100" s="136"/>
      <c r="YB100" s="136"/>
      <c r="YC100" s="136"/>
      <c r="YD100" s="136"/>
      <c r="YE100" s="136"/>
      <c r="YF100" s="136"/>
      <c r="YG100" s="136"/>
      <c r="YH100" s="136"/>
      <c r="YI100" s="136"/>
      <c r="YJ100" s="136"/>
      <c r="YK100" s="136"/>
      <c r="YL100" s="136"/>
      <c r="YM100" s="136"/>
      <c r="YN100" s="136"/>
      <c r="YO100" s="136"/>
      <c r="YP100" s="136"/>
      <c r="YQ100" s="136"/>
      <c r="YR100" s="136"/>
      <c r="YS100" s="136"/>
      <c r="YT100" s="136"/>
      <c r="YU100" s="136"/>
      <c r="YV100" s="136"/>
      <c r="YW100" s="136"/>
      <c r="YX100" s="136"/>
      <c r="YY100" s="136"/>
      <c r="YZ100" s="136"/>
      <c r="ZA100" s="136"/>
      <c r="ZB100" s="136"/>
      <c r="ZC100" s="136"/>
      <c r="ZD100" s="136"/>
      <c r="ZE100" s="136"/>
      <c r="ZF100" s="136"/>
      <c r="ZG100" s="136"/>
      <c r="ZH100" s="136"/>
      <c r="ZI100" s="136"/>
      <c r="ZJ100" s="136"/>
      <c r="ZK100" s="136"/>
      <c r="ZL100" s="136"/>
      <c r="ZM100" s="136"/>
      <c r="ZN100" s="136"/>
      <c r="ZO100" s="136"/>
      <c r="ZP100" s="136"/>
      <c r="ZQ100" s="136"/>
      <c r="ZR100" s="136"/>
      <c r="ZS100" s="136"/>
      <c r="ZT100" s="136"/>
      <c r="ZU100" s="136"/>
      <c r="ZV100" s="136"/>
      <c r="ZW100" s="136"/>
      <c r="ZX100" s="136"/>
      <c r="ZY100" s="136"/>
      <c r="ZZ100" s="136"/>
      <c r="AAA100" s="136"/>
      <c r="AAB100" s="136"/>
      <c r="AAC100" s="136"/>
      <c r="AAD100" s="136"/>
      <c r="AAE100" s="136"/>
      <c r="AAF100" s="136"/>
      <c r="AAG100" s="136"/>
      <c r="AAH100" s="136"/>
      <c r="AAI100" s="136"/>
      <c r="AAJ100" s="136"/>
      <c r="AAK100" s="136"/>
      <c r="AAL100" s="136"/>
      <c r="AAM100" s="136"/>
      <c r="AAN100" s="136"/>
      <c r="AAO100" s="136"/>
      <c r="AAP100" s="136"/>
      <c r="AAQ100" s="136"/>
      <c r="AAR100" s="136"/>
      <c r="AAS100" s="136"/>
      <c r="AAT100" s="136"/>
      <c r="AAU100" s="136"/>
      <c r="AAV100" s="136"/>
      <c r="AAW100" s="136"/>
      <c r="AAX100" s="136"/>
      <c r="AAY100" s="136"/>
      <c r="AAZ100" s="136"/>
      <c r="ABA100" s="136"/>
      <c r="ABB100" s="136"/>
      <c r="ABC100" s="136"/>
      <c r="ABD100" s="136"/>
      <c r="ABE100" s="136"/>
      <c r="ABF100" s="136"/>
      <c r="ABG100" s="136"/>
      <c r="ABH100" s="136"/>
      <c r="ABI100" s="136"/>
      <c r="ABJ100" s="136"/>
      <c r="ABK100" s="136"/>
      <c r="ABL100" s="136"/>
      <c r="ABM100" s="136"/>
      <c r="ABN100" s="136"/>
      <c r="ABO100" s="136"/>
      <c r="ABP100" s="136"/>
      <c r="ABQ100" s="136"/>
      <c r="ABR100" s="136"/>
      <c r="ABS100" s="136"/>
      <c r="ABT100" s="136"/>
      <c r="ABU100" s="136"/>
      <c r="ABV100" s="136"/>
      <c r="ABW100" s="136"/>
      <c r="ABX100" s="136"/>
      <c r="ABY100" s="136"/>
      <c r="ABZ100" s="136"/>
      <c r="ACA100" s="136"/>
      <c r="ACB100" s="136"/>
      <c r="ACC100" s="136"/>
      <c r="ACD100" s="136"/>
      <c r="ACE100" s="136"/>
      <c r="ACF100" s="136"/>
      <c r="ACG100" s="136"/>
      <c r="ACH100" s="136"/>
      <c r="ACI100" s="136"/>
      <c r="ACJ100" s="136"/>
      <c r="ACK100" s="136"/>
      <c r="ACL100" s="136"/>
      <c r="ACM100" s="136"/>
      <c r="ACN100" s="136"/>
      <c r="ACO100" s="136"/>
      <c r="ACP100" s="136"/>
      <c r="ACQ100" s="136"/>
      <c r="ACR100" s="136"/>
      <c r="ACS100" s="136"/>
      <c r="ACT100" s="136"/>
      <c r="ACU100" s="136"/>
      <c r="ACV100" s="136"/>
      <c r="ACW100" s="136"/>
      <c r="ACX100" s="136"/>
      <c r="ACY100" s="136"/>
      <c r="ACZ100" s="136"/>
      <c r="ADA100" s="136"/>
      <c r="ADB100" s="136"/>
      <c r="ADC100" s="136"/>
      <c r="ADD100" s="136"/>
      <c r="ADE100" s="136"/>
      <c r="ADF100" s="136"/>
      <c r="ADG100" s="136"/>
      <c r="ADH100" s="136"/>
      <c r="ADI100" s="136"/>
      <c r="ADJ100" s="136"/>
      <c r="ADK100" s="136"/>
      <c r="ADL100" s="136"/>
      <c r="ADM100" s="136"/>
      <c r="ADN100" s="136"/>
      <c r="ADO100" s="136"/>
      <c r="ADP100" s="136"/>
      <c r="ADQ100" s="136"/>
      <c r="ADR100" s="136"/>
      <c r="ADS100" s="136"/>
      <c r="ADT100" s="136"/>
      <c r="ADU100" s="136"/>
      <c r="ADV100" s="136"/>
      <c r="ADW100" s="136"/>
      <c r="ADX100" s="136"/>
      <c r="ADY100" s="136"/>
      <c r="ADZ100" s="136"/>
      <c r="AEA100" s="136"/>
      <c r="AEB100" s="136"/>
      <c r="AEC100" s="136"/>
      <c r="AED100" s="136"/>
      <c r="AEE100" s="136"/>
      <c r="AEF100" s="136"/>
      <c r="AEG100" s="136"/>
      <c r="AEH100" s="136"/>
      <c r="AEI100" s="136"/>
      <c r="AEJ100" s="136"/>
      <c r="AEK100" s="136"/>
      <c r="AEL100" s="136"/>
      <c r="AEM100" s="136"/>
      <c r="AEN100" s="136"/>
      <c r="AEO100" s="136"/>
      <c r="AEP100" s="136"/>
      <c r="AEQ100" s="136"/>
      <c r="AER100" s="136"/>
      <c r="AES100" s="136"/>
      <c r="AET100" s="136"/>
      <c r="AEU100" s="136"/>
      <c r="AEV100" s="136"/>
      <c r="AEW100" s="136"/>
      <c r="AEX100" s="136"/>
      <c r="AEY100" s="136"/>
      <c r="AEZ100" s="136"/>
      <c r="AFA100" s="136"/>
      <c r="AFB100" s="136"/>
      <c r="AFC100" s="136"/>
      <c r="AFD100" s="136"/>
      <c r="AFE100" s="136"/>
      <c r="AFF100" s="136"/>
      <c r="AFG100" s="136"/>
      <c r="AFH100" s="136"/>
      <c r="AFI100" s="136"/>
      <c r="AFJ100" s="136"/>
      <c r="AFK100" s="136"/>
      <c r="AFL100" s="136"/>
      <c r="AFM100" s="136"/>
      <c r="AFN100" s="136"/>
      <c r="AFO100" s="136"/>
      <c r="AFP100" s="136"/>
      <c r="AFQ100" s="136"/>
      <c r="AFR100" s="136"/>
      <c r="AFS100" s="136"/>
      <c r="AFT100" s="136"/>
      <c r="AFU100" s="136"/>
      <c r="AFV100" s="136"/>
      <c r="AFW100" s="136"/>
      <c r="AFX100" s="136"/>
      <c r="AFY100" s="136"/>
      <c r="AFZ100" s="136"/>
      <c r="AGA100" s="136"/>
      <c r="AGB100" s="136"/>
      <c r="AGC100" s="136"/>
      <c r="AGD100" s="136"/>
      <c r="AGE100" s="136"/>
      <c r="AGF100" s="136"/>
      <c r="AGG100" s="136"/>
      <c r="AGH100" s="136"/>
      <c r="AGI100" s="136"/>
      <c r="AGJ100" s="136"/>
      <c r="AGK100" s="136"/>
      <c r="AGL100" s="136"/>
      <c r="AGM100" s="136"/>
      <c r="AGN100" s="136"/>
      <c r="AGO100" s="136"/>
      <c r="AGP100" s="136"/>
      <c r="AGQ100" s="136"/>
      <c r="AGR100" s="136"/>
      <c r="AGS100" s="136"/>
      <c r="AGT100" s="136"/>
      <c r="AGU100" s="136"/>
      <c r="AGV100" s="136"/>
      <c r="AGW100" s="136"/>
      <c r="AGX100" s="136"/>
      <c r="AGY100" s="136"/>
      <c r="AGZ100" s="136"/>
      <c r="AHA100" s="136"/>
      <c r="AHB100" s="136"/>
      <c r="AHC100" s="136"/>
      <c r="AHD100" s="136"/>
      <c r="AHE100" s="136"/>
      <c r="AHF100" s="136"/>
      <c r="AHG100" s="136"/>
      <c r="AHH100" s="136"/>
      <c r="AHI100" s="136"/>
      <c r="AHJ100" s="136"/>
      <c r="AHK100" s="136"/>
      <c r="AHL100" s="136"/>
      <c r="AHM100" s="136"/>
      <c r="AHN100" s="136"/>
      <c r="AHO100" s="136"/>
      <c r="AHP100" s="136"/>
      <c r="AHQ100" s="136"/>
      <c r="AHR100" s="136"/>
      <c r="AHS100" s="136"/>
      <c r="AHT100" s="136"/>
      <c r="AHU100" s="136"/>
      <c r="AHV100" s="136"/>
      <c r="AHW100" s="136"/>
      <c r="AHX100" s="136"/>
      <c r="AHY100" s="136"/>
      <c r="AHZ100" s="136"/>
      <c r="AIA100" s="136"/>
      <c r="AIB100" s="136"/>
      <c r="AIC100" s="136"/>
      <c r="AID100" s="136"/>
      <c r="AIE100" s="136"/>
      <c r="AIF100" s="136"/>
      <c r="AIG100" s="136"/>
      <c r="AIH100" s="136"/>
      <c r="AII100" s="136"/>
      <c r="AIJ100" s="136"/>
      <c r="AIK100" s="136"/>
      <c r="AIL100" s="136"/>
      <c r="AIM100" s="136"/>
      <c r="AIN100" s="136"/>
      <c r="AIO100" s="136"/>
      <c r="AIP100" s="136"/>
      <c r="AIQ100" s="136"/>
      <c r="AIR100" s="136"/>
      <c r="AIS100" s="136"/>
      <c r="AIT100" s="136"/>
      <c r="AIU100" s="136"/>
      <c r="AIV100" s="136"/>
      <c r="AIW100" s="136"/>
      <c r="AIX100" s="136"/>
      <c r="AIY100" s="136"/>
      <c r="AIZ100" s="136"/>
      <c r="AJA100" s="136"/>
      <c r="AJB100" s="136"/>
      <c r="AJC100" s="136"/>
      <c r="AJD100" s="136"/>
      <c r="AJE100" s="136"/>
      <c r="AJF100" s="136"/>
      <c r="AJG100" s="136"/>
      <c r="AJH100" s="136"/>
      <c r="AJI100" s="136"/>
      <c r="AJJ100" s="136"/>
      <c r="AJK100" s="136"/>
      <c r="AJL100" s="136"/>
      <c r="AJM100" s="136"/>
      <c r="AJN100" s="136"/>
      <c r="AJO100" s="136"/>
      <c r="AJP100" s="136"/>
      <c r="AJQ100" s="136"/>
      <c r="AJR100" s="136"/>
      <c r="AJS100" s="136"/>
      <c r="AJT100" s="136"/>
      <c r="AJU100" s="136"/>
      <c r="AJV100" s="136"/>
      <c r="AJW100" s="136"/>
      <c r="AJX100" s="136"/>
      <c r="AJY100" s="136"/>
      <c r="AJZ100" s="136"/>
      <c r="AKA100" s="136"/>
      <c r="AKB100" s="136"/>
      <c r="AKC100" s="136"/>
      <c r="AKD100" s="136"/>
      <c r="AKE100" s="136"/>
      <c r="AKF100" s="136"/>
      <c r="AKG100" s="136"/>
      <c r="AKH100" s="136"/>
      <c r="AKI100" s="136"/>
      <c r="AKJ100" s="136"/>
      <c r="AKK100" s="136"/>
      <c r="AKL100" s="136"/>
      <c r="AKM100" s="136"/>
      <c r="AKN100" s="136"/>
      <c r="AKO100" s="136"/>
      <c r="AKP100" s="136"/>
      <c r="AKQ100" s="136"/>
      <c r="AKR100" s="136"/>
      <c r="AKS100" s="136"/>
      <c r="AKT100" s="136"/>
      <c r="AKU100" s="136"/>
      <c r="AKV100" s="136"/>
      <c r="AKW100" s="136"/>
      <c r="AKX100" s="136"/>
      <c r="AKY100" s="136"/>
      <c r="AKZ100" s="136"/>
      <c r="ALA100" s="136"/>
      <c r="ALB100" s="136"/>
      <c r="ALC100" s="136"/>
      <c r="ALD100" s="136"/>
      <c r="ALE100" s="136"/>
      <c r="ALF100" s="136"/>
      <c r="ALG100" s="136"/>
      <c r="ALH100" s="136"/>
      <c r="ALI100" s="136"/>
      <c r="ALJ100" s="136"/>
      <c r="ALK100" s="136"/>
      <c r="ALL100" s="136"/>
      <c r="ALM100" s="136"/>
      <c r="ALN100" s="136"/>
      <c r="ALO100" s="136"/>
      <c r="ALP100" s="136"/>
      <c r="ALQ100" s="136"/>
      <c r="ALR100" s="136"/>
      <c r="ALS100" s="136"/>
      <c r="ALT100" s="136"/>
      <c r="ALU100" s="136"/>
      <c r="ALV100" s="136"/>
      <c r="ALW100" s="136"/>
      <c r="ALX100" s="136"/>
      <c r="ALY100" s="136"/>
      <c r="ALZ100" s="136"/>
      <c r="AMA100" s="136"/>
      <c r="AMB100" s="136"/>
      <c r="AMC100" s="136"/>
      <c r="AMD100" s="136"/>
      <c r="AME100" s="136"/>
      <c r="AMF100" s="136"/>
      <c r="AMG100" s="136"/>
      <c r="AMH100" s="136"/>
      <c r="AMI100" s="136"/>
      <c r="AMJ100" s="136"/>
      <c r="AMK100" s="136"/>
      <c r="AML100" s="136"/>
      <c r="AMM100" s="136"/>
      <c r="AMN100" s="136"/>
      <c r="AMO100" s="136"/>
      <c r="AMP100" s="136"/>
      <c r="AMQ100" s="136"/>
      <c r="AMR100" s="136"/>
      <c r="AMS100" s="136"/>
      <c r="AMT100" s="136"/>
      <c r="AMU100" s="136"/>
      <c r="AMV100" s="136"/>
      <c r="AMW100" s="136"/>
      <c r="AMX100" s="136"/>
      <c r="AMY100" s="136"/>
      <c r="AMZ100" s="136"/>
      <c r="ANA100" s="136"/>
      <c r="ANB100" s="136"/>
      <c r="ANC100" s="136"/>
      <c r="AND100" s="136"/>
      <c r="ANE100" s="136"/>
      <c r="ANF100" s="136"/>
      <c r="ANG100" s="136"/>
      <c r="ANH100" s="136"/>
      <c r="ANI100" s="136"/>
      <c r="ANJ100" s="136"/>
      <c r="ANK100" s="136"/>
      <c r="ANL100" s="136"/>
      <c r="ANM100" s="136"/>
      <c r="ANN100" s="136"/>
      <c r="ANO100" s="136"/>
      <c r="ANP100" s="136"/>
      <c r="ANQ100" s="136"/>
      <c r="ANR100" s="136"/>
      <c r="ANS100" s="136"/>
      <c r="ANT100" s="136"/>
      <c r="ANU100" s="136"/>
      <c r="ANV100" s="136"/>
      <c r="ANW100" s="136"/>
      <c r="ANX100" s="136"/>
      <c r="ANY100" s="136"/>
      <c r="ANZ100" s="136"/>
      <c r="AOA100" s="136"/>
      <c r="AOB100" s="136"/>
      <c r="AOC100" s="136"/>
      <c r="AOD100" s="136"/>
      <c r="AOE100" s="136"/>
      <c r="AOF100" s="136"/>
      <c r="AOG100" s="136"/>
      <c r="AOH100" s="136"/>
      <c r="AOI100" s="136"/>
      <c r="AOJ100" s="136"/>
      <c r="AOK100" s="136"/>
      <c r="AOL100" s="136"/>
      <c r="AOM100" s="136"/>
      <c r="AON100" s="136"/>
      <c r="AOO100" s="136"/>
      <c r="AOP100" s="136"/>
      <c r="AOQ100" s="136"/>
      <c r="AOR100" s="136"/>
      <c r="AOS100" s="136"/>
      <c r="AOT100" s="136"/>
      <c r="AOU100" s="136"/>
      <c r="AOV100" s="136"/>
      <c r="AOW100" s="136"/>
      <c r="AOX100" s="136"/>
      <c r="AOY100" s="136"/>
      <c r="AOZ100" s="136"/>
      <c r="APA100" s="136"/>
      <c r="APB100" s="136"/>
      <c r="APC100" s="136"/>
      <c r="APD100" s="136"/>
      <c r="APE100" s="136"/>
      <c r="APF100" s="136"/>
      <c r="APG100" s="136"/>
      <c r="APH100" s="136"/>
      <c r="API100" s="136"/>
      <c r="APJ100" s="136"/>
      <c r="APK100" s="136"/>
      <c r="APL100" s="136"/>
      <c r="APM100" s="136"/>
      <c r="APN100" s="136"/>
      <c r="APO100" s="136"/>
      <c r="APP100" s="136"/>
      <c r="APQ100" s="136"/>
      <c r="APR100" s="136"/>
      <c r="APS100" s="136"/>
      <c r="APT100" s="136"/>
      <c r="APU100" s="136"/>
      <c r="APV100" s="136"/>
      <c r="APW100" s="136"/>
      <c r="APX100" s="136"/>
      <c r="APY100" s="136"/>
      <c r="APZ100" s="136"/>
      <c r="AQA100" s="136"/>
      <c r="AQB100" s="136"/>
      <c r="AQC100" s="136"/>
      <c r="AQD100" s="136"/>
      <c r="AQE100" s="136"/>
      <c r="AQF100" s="136"/>
      <c r="AQG100" s="136"/>
      <c r="AQH100" s="136"/>
      <c r="AQI100" s="136"/>
      <c r="AQJ100" s="136"/>
      <c r="AQK100" s="136"/>
      <c r="AQL100" s="136"/>
      <c r="AQM100" s="136"/>
      <c r="AQN100" s="136"/>
      <c r="AQO100" s="136"/>
      <c r="AQP100" s="136"/>
      <c r="AQQ100" s="136"/>
      <c r="AQR100" s="136"/>
      <c r="AQS100" s="136"/>
      <c r="AQT100" s="136"/>
      <c r="AQU100" s="136"/>
      <c r="AQV100" s="136"/>
      <c r="AQW100" s="136"/>
      <c r="AQX100" s="136"/>
      <c r="AQY100" s="136"/>
      <c r="AQZ100" s="136"/>
      <c r="ARA100" s="136"/>
      <c r="ARB100" s="136"/>
      <c r="ARC100" s="136"/>
      <c r="ARD100" s="136"/>
      <c r="ARE100" s="136"/>
      <c r="ARF100" s="136"/>
      <c r="ARG100" s="136"/>
      <c r="ARH100" s="136"/>
      <c r="ARI100" s="136"/>
      <c r="ARJ100" s="136"/>
      <c r="ARK100" s="136"/>
      <c r="ARL100" s="136"/>
      <c r="ARM100" s="136"/>
      <c r="ARN100" s="136"/>
      <c r="ARO100" s="136"/>
      <c r="ARP100" s="136"/>
      <c r="ARQ100" s="136"/>
      <c r="ARR100" s="136"/>
      <c r="ARS100" s="136"/>
      <c r="ART100" s="136"/>
      <c r="ARU100" s="136"/>
      <c r="ARV100" s="136"/>
      <c r="ARW100" s="136"/>
      <c r="ARX100" s="136"/>
      <c r="ARY100" s="136"/>
      <c r="ARZ100" s="136"/>
      <c r="ASA100" s="136"/>
      <c r="ASB100" s="136"/>
      <c r="ASC100" s="136"/>
      <c r="ASD100" s="136"/>
      <c r="ASE100" s="136"/>
      <c r="ASF100" s="136"/>
      <c r="ASG100" s="136"/>
      <c r="ASH100" s="136"/>
      <c r="ASI100" s="136"/>
      <c r="ASJ100" s="136"/>
      <c r="ASK100" s="136"/>
      <c r="ASL100" s="136"/>
      <c r="ASM100" s="136"/>
      <c r="ASN100" s="136"/>
      <c r="ASO100" s="136"/>
      <c r="ASP100" s="136"/>
      <c r="ASQ100" s="136"/>
      <c r="ASR100" s="136"/>
      <c r="ASS100" s="136"/>
      <c r="AST100" s="136"/>
      <c r="ASU100" s="136"/>
      <c r="ASV100" s="136"/>
      <c r="ASW100" s="136"/>
      <c r="ASX100" s="136"/>
      <c r="ASY100" s="136"/>
      <c r="ASZ100" s="136"/>
      <c r="ATA100" s="136"/>
      <c r="ATB100" s="136"/>
      <c r="ATC100" s="136"/>
      <c r="ATD100" s="136"/>
      <c r="ATE100" s="136"/>
      <c r="ATF100" s="136"/>
      <c r="ATG100" s="136"/>
      <c r="ATH100" s="136"/>
      <c r="ATI100" s="136"/>
      <c r="ATJ100" s="136"/>
      <c r="ATK100" s="136"/>
      <c r="ATL100" s="136"/>
      <c r="ATM100" s="136"/>
      <c r="ATN100" s="136"/>
      <c r="ATO100" s="136"/>
      <c r="ATP100" s="136"/>
      <c r="ATQ100" s="136"/>
      <c r="ATR100" s="136"/>
      <c r="ATS100" s="136"/>
      <c r="ATT100" s="136"/>
      <c r="ATU100" s="136"/>
      <c r="ATV100" s="136"/>
      <c r="ATW100" s="136"/>
      <c r="ATX100" s="136"/>
      <c r="ATY100" s="136"/>
      <c r="ATZ100" s="136"/>
      <c r="AUA100" s="136"/>
      <c r="AUB100" s="136"/>
      <c r="AUC100" s="136"/>
      <c r="AUD100" s="136"/>
      <c r="AUE100" s="136"/>
      <c r="AUF100" s="136"/>
      <c r="AUG100" s="136"/>
      <c r="AUH100" s="136"/>
      <c r="AUI100" s="136"/>
      <c r="AUJ100" s="136"/>
      <c r="AUK100" s="136"/>
      <c r="AUL100" s="136"/>
      <c r="AUM100" s="136"/>
      <c r="AUN100" s="136"/>
      <c r="AUO100" s="136"/>
      <c r="AUP100" s="136"/>
      <c r="AUQ100" s="136"/>
      <c r="AUR100" s="136"/>
      <c r="AUS100" s="136"/>
      <c r="AUT100" s="136"/>
      <c r="AUU100" s="136"/>
      <c r="AUV100" s="136"/>
      <c r="AUW100" s="136"/>
      <c r="AUX100" s="136"/>
      <c r="AUY100" s="136"/>
      <c r="AUZ100" s="136"/>
      <c r="AVA100" s="136"/>
      <c r="AVB100" s="136"/>
      <c r="AVC100" s="136"/>
      <c r="AVD100" s="136"/>
      <c r="AVE100" s="136"/>
      <c r="AVF100" s="136"/>
      <c r="AVG100" s="136"/>
      <c r="AVH100" s="136"/>
      <c r="AVI100" s="136"/>
      <c r="AVJ100" s="136"/>
      <c r="AVK100" s="136"/>
      <c r="AVL100" s="136"/>
      <c r="AVM100" s="136"/>
      <c r="AVN100" s="136"/>
      <c r="AVO100" s="136"/>
      <c r="AVP100" s="136"/>
      <c r="AVQ100" s="136"/>
      <c r="AVR100" s="136"/>
      <c r="AVS100" s="136"/>
      <c r="AVT100" s="136"/>
      <c r="AVU100" s="136"/>
      <c r="AVV100" s="136"/>
      <c r="AVW100" s="136"/>
      <c r="AVX100" s="136"/>
      <c r="AVY100" s="136"/>
      <c r="AVZ100" s="136"/>
      <c r="AWA100" s="136"/>
      <c r="AWB100" s="136"/>
      <c r="AWC100" s="136"/>
      <c r="AWD100" s="136"/>
      <c r="AWE100" s="136"/>
      <c r="AWF100" s="136"/>
      <c r="AWG100" s="136"/>
      <c r="AWH100" s="136"/>
      <c r="AWI100" s="136"/>
      <c r="AWJ100" s="136"/>
      <c r="AWK100" s="136"/>
      <c r="AWL100" s="136"/>
      <c r="AWM100" s="136"/>
      <c r="AWN100" s="136"/>
      <c r="AWO100" s="136"/>
      <c r="AWP100" s="136"/>
      <c r="AWQ100" s="136"/>
      <c r="AWR100" s="136"/>
      <c r="AWS100" s="136"/>
      <c r="AWT100" s="136"/>
      <c r="AWU100" s="136"/>
      <c r="AWV100" s="136"/>
      <c r="AWW100" s="136"/>
      <c r="AWX100" s="136"/>
      <c r="AWY100" s="136"/>
      <c r="AWZ100" s="136"/>
      <c r="AXA100" s="136"/>
      <c r="AXB100" s="136"/>
      <c r="AXC100" s="136"/>
      <c r="AXD100" s="136"/>
      <c r="AXE100" s="136"/>
      <c r="AXF100" s="136"/>
      <c r="AXG100" s="136"/>
      <c r="AXH100" s="136"/>
      <c r="AXI100" s="136"/>
      <c r="AXJ100" s="136"/>
      <c r="AXK100" s="136"/>
      <c r="AXL100" s="136"/>
      <c r="AXM100" s="136"/>
      <c r="AXN100" s="136"/>
      <c r="AXO100" s="136"/>
      <c r="AXP100" s="136"/>
      <c r="AXQ100" s="136"/>
      <c r="AXR100" s="136"/>
      <c r="AXS100" s="136"/>
      <c r="AXT100" s="136"/>
      <c r="AXU100" s="136"/>
      <c r="AXV100" s="136"/>
      <c r="AXW100" s="136"/>
      <c r="AXX100" s="136"/>
      <c r="AXY100" s="136"/>
      <c r="AXZ100" s="136"/>
      <c r="AYA100" s="136"/>
      <c r="AYB100" s="136"/>
      <c r="AYC100" s="136"/>
      <c r="AYD100" s="136"/>
      <c r="AYE100" s="136"/>
      <c r="AYF100" s="136"/>
      <c r="AYG100" s="136"/>
      <c r="AYH100" s="136"/>
      <c r="AYI100" s="136"/>
      <c r="AYJ100" s="136"/>
      <c r="AYK100" s="136"/>
      <c r="AYL100" s="136"/>
      <c r="AYM100" s="136"/>
      <c r="AYN100" s="136"/>
      <c r="AYO100" s="136"/>
      <c r="AYP100" s="136"/>
      <c r="AYQ100" s="136"/>
      <c r="AYR100" s="136"/>
      <c r="AYS100" s="136"/>
      <c r="AYT100" s="136"/>
      <c r="AYU100" s="136"/>
      <c r="AYV100" s="136"/>
      <c r="AYW100" s="136"/>
      <c r="AYX100" s="136"/>
      <c r="AYY100" s="136"/>
      <c r="AYZ100" s="136"/>
      <c r="AZA100" s="136"/>
      <c r="AZB100" s="136"/>
      <c r="AZC100" s="136"/>
      <c r="AZD100" s="136"/>
      <c r="AZE100" s="136"/>
      <c r="AZF100" s="136"/>
      <c r="AZG100" s="136"/>
      <c r="AZH100" s="136"/>
      <c r="AZI100" s="136"/>
      <c r="AZJ100" s="136"/>
      <c r="AZK100" s="136"/>
      <c r="AZL100" s="136"/>
      <c r="AZM100" s="136"/>
      <c r="AZN100" s="136"/>
      <c r="AZO100" s="136"/>
      <c r="AZP100" s="136"/>
      <c r="AZQ100" s="136"/>
      <c r="AZR100" s="136"/>
      <c r="AZS100" s="136"/>
      <c r="AZT100" s="136"/>
      <c r="AZU100" s="136"/>
      <c r="AZV100" s="136"/>
      <c r="AZW100" s="136"/>
      <c r="AZX100" s="136"/>
      <c r="AZY100" s="136"/>
      <c r="AZZ100" s="136"/>
      <c r="BAA100" s="136"/>
      <c r="BAB100" s="136"/>
      <c r="BAC100" s="136"/>
      <c r="BAD100" s="136"/>
      <c r="BAE100" s="136"/>
      <c r="BAF100" s="136"/>
      <c r="BAG100" s="136"/>
      <c r="BAH100" s="136"/>
      <c r="BAI100" s="136"/>
      <c r="BAJ100" s="136"/>
      <c r="BAK100" s="136"/>
      <c r="BAL100" s="136"/>
      <c r="BAM100" s="136"/>
      <c r="BAN100" s="136"/>
      <c r="BAO100" s="136"/>
      <c r="BAP100" s="136"/>
      <c r="BAQ100" s="136"/>
      <c r="BAR100" s="136"/>
      <c r="BAS100" s="136"/>
      <c r="BAT100" s="136"/>
      <c r="BAU100" s="136"/>
      <c r="BAV100" s="136"/>
      <c r="BAW100" s="136"/>
      <c r="BAX100" s="136"/>
      <c r="BAY100" s="136"/>
      <c r="BAZ100" s="136"/>
      <c r="BBA100" s="136"/>
      <c r="BBB100" s="136"/>
      <c r="BBC100" s="136"/>
      <c r="BBD100" s="136"/>
      <c r="BBE100" s="136"/>
      <c r="BBF100" s="136"/>
      <c r="BBG100" s="136"/>
      <c r="BBH100" s="136"/>
      <c r="BBI100" s="136"/>
      <c r="BBJ100" s="136"/>
      <c r="BBK100" s="136"/>
      <c r="BBL100" s="136"/>
      <c r="BBM100" s="136"/>
      <c r="BBN100" s="136"/>
      <c r="BBO100" s="136"/>
      <c r="BBP100" s="136"/>
      <c r="BBQ100" s="136"/>
      <c r="BBR100" s="136"/>
      <c r="BBS100" s="136"/>
      <c r="BBT100" s="136"/>
      <c r="BBU100" s="136"/>
      <c r="BBV100" s="136"/>
      <c r="BBW100" s="136"/>
      <c r="BBX100" s="136"/>
      <c r="BBY100" s="136"/>
      <c r="BBZ100" s="136"/>
      <c r="BCA100" s="136"/>
      <c r="BCB100" s="136"/>
      <c r="BCC100" s="136"/>
      <c r="BCD100" s="136"/>
      <c r="BCE100" s="136"/>
      <c r="BCF100" s="136"/>
      <c r="BCG100" s="136"/>
      <c r="BCH100" s="136"/>
      <c r="BCI100" s="136"/>
      <c r="BCJ100" s="136"/>
      <c r="BCK100" s="136"/>
      <c r="BCL100" s="136"/>
      <c r="BCM100" s="136"/>
      <c r="BCN100" s="136"/>
      <c r="BCO100" s="136"/>
      <c r="BCP100" s="136"/>
      <c r="BCQ100" s="136"/>
      <c r="BCR100" s="136"/>
      <c r="BCS100" s="136"/>
      <c r="BCT100" s="136"/>
      <c r="BCU100" s="136"/>
      <c r="BCV100" s="136"/>
      <c r="BCW100" s="136"/>
      <c r="BCX100" s="136"/>
      <c r="BCY100" s="136"/>
      <c r="BCZ100" s="136"/>
      <c r="BDA100" s="136"/>
      <c r="BDB100" s="136"/>
      <c r="BDC100" s="136"/>
      <c r="BDD100" s="136"/>
      <c r="BDE100" s="136"/>
      <c r="BDF100" s="136"/>
      <c r="BDG100" s="136"/>
      <c r="BDH100" s="136"/>
      <c r="BDI100" s="136"/>
      <c r="BDJ100" s="136"/>
      <c r="BDK100" s="136"/>
      <c r="BDL100" s="136"/>
      <c r="BDM100" s="136"/>
      <c r="BDN100" s="136"/>
      <c r="BDO100" s="136"/>
      <c r="BDP100" s="136"/>
      <c r="BDQ100" s="136"/>
      <c r="BDR100" s="136"/>
      <c r="BDS100" s="136"/>
      <c r="BDT100" s="136"/>
      <c r="BDU100" s="136"/>
      <c r="BDV100" s="136"/>
      <c r="BDW100" s="136"/>
      <c r="BDX100" s="136"/>
      <c r="BDY100" s="136"/>
      <c r="BDZ100" s="136"/>
      <c r="BEA100" s="136"/>
      <c r="BEB100" s="136"/>
      <c r="BEC100" s="136"/>
      <c r="BED100" s="136"/>
      <c r="BEE100" s="136"/>
      <c r="BEF100" s="136"/>
      <c r="BEG100" s="136"/>
      <c r="BEH100" s="136"/>
      <c r="BEI100" s="136"/>
      <c r="BEJ100" s="136"/>
      <c r="BEK100" s="136"/>
      <c r="BEL100" s="136"/>
      <c r="BEM100" s="136"/>
      <c r="BEN100" s="136"/>
      <c r="BEO100" s="136"/>
      <c r="BEP100" s="136"/>
      <c r="BEQ100" s="136"/>
      <c r="BER100" s="136"/>
      <c r="BES100" s="136"/>
      <c r="BET100" s="136"/>
      <c r="BEU100" s="136"/>
      <c r="BEV100" s="136"/>
      <c r="BEW100" s="136"/>
      <c r="BEX100" s="136"/>
      <c r="BEY100" s="136"/>
      <c r="BEZ100" s="136"/>
      <c r="BFA100" s="136"/>
      <c r="BFB100" s="136"/>
      <c r="BFC100" s="136"/>
      <c r="BFD100" s="136"/>
      <c r="BFE100" s="136"/>
      <c r="BFF100" s="136"/>
      <c r="BFG100" s="136"/>
      <c r="BFH100" s="136"/>
      <c r="BFI100" s="136"/>
      <c r="BFJ100" s="136"/>
      <c r="BFK100" s="136"/>
      <c r="BFL100" s="136"/>
      <c r="BFM100" s="136"/>
      <c r="BFN100" s="136"/>
      <c r="BFO100" s="136"/>
      <c r="BFP100" s="136"/>
      <c r="BFQ100" s="136"/>
      <c r="BFR100" s="136"/>
      <c r="BFS100" s="136"/>
      <c r="BFT100" s="136"/>
      <c r="BFU100" s="136"/>
      <c r="BFV100" s="136"/>
      <c r="BFW100" s="136"/>
      <c r="BFX100" s="136"/>
      <c r="BFY100" s="136"/>
      <c r="BFZ100" s="136"/>
      <c r="BGA100" s="136"/>
      <c r="BGB100" s="136"/>
      <c r="BGC100" s="136"/>
      <c r="BGD100" s="136"/>
      <c r="BGE100" s="136"/>
      <c r="BGF100" s="136"/>
      <c r="BGG100" s="136"/>
      <c r="BGH100" s="136"/>
      <c r="BGI100" s="136"/>
      <c r="BGJ100" s="136"/>
      <c r="BGK100" s="136"/>
      <c r="BGL100" s="136"/>
      <c r="BGM100" s="136"/>
      <c r="BGN100" s="136"/>
      <c r="BGO100" s="136"/>
      <c r="BGP100" s="136"/>
      <c r="BGQ100" s="136"/>
      <c r="BGR100" s="136"/>
      <c r="BGS100" s="136"/>
      <c r="BGT100" s="136"/>
      <c r="BGU100" s="136"/>
      <c r="BGV100" s="136"/>
      <c r="BGW100" s="136"/>
      <c r="BGX100" s="136"/>
      <c r="BGY100" s="136"/>
      <c r="BGZ100" s="136"/>
      <c r="BHA100" s="136"/>
      <c r="BHB100" s="136"/>
      <c r="BHC100" s="136"/>
      <c r="BHD100" s="136"/>
      <c r="BHE100" s="136"/>
      <c r="BHF100" s="136"/>
      <c r="BHG100" s="136"/>
      <c r="BHH100" s="136"/>
      <c r="BHI100" s="136"/>
      <c r="BHJ100" s="136"/>
      <c r="BHK100" s="136"/>
      <c r="BHL100" s="136"/>
      <c r="BHM100" s="136"/>
      <c r="BHN100" s="136"/>
      <c r="BHO100" s="136"/>
      <c r="BHP100" s="136"/>
      <c r="BHQ100" s="136"/>
      <c r="BHR100" s="136"/>
      <c r="BHS100" s="136"/>
      <c r="BHT100" s="136"/>
      <c r="BHU100" s="136"/>
      <c r="BHV100" s="136"/>
      <c r="BHW100" s="136"/>
      <c r="BHX100" s="136"/>
      <c r="BHY100" s="136"/>
      <c r="BHZ100" s="136"/>
      <c r="BIA100" s="136"/>
      <c r="BIB100" s="136"/>
      <c r="BIC100" s="136"/>
      <c r="BID100" s="136"/>
      <c r="BIE100" s="136"/>
      <c r="BIF100" s="136"/>
      <c r="BIG100" s="136"/>
      <c r="BIH100" s="136"/>
      <c r="BII100" s="136"/>
      <c r="BIJ100" s="136"/>
      <c r="BIK100" s="136"/>
      <c r="BIL100" s="136"/>
      <c r="BIM100" s="136"/>
      <c r="BIN100" s="136"/>
      <c r="BIO100" s="136"/>
      <c r="BIP100" s="136"/>
      <c r="BIQ100" s="136"/>
      <c r="BIR100" s="136"/>
      <c r="BIS100" s="136"/>
      <c r="BIT100" s="136"/>
      <c r="BIU100" s="136"/>
      <c r="BIV100" s="136"/>
      <c r="BIW100" s="136"/>
      <c r="BIX100" s="136"/>
      <c r="BIY100" s="136"/>
      <c r="BIZ100" s="136"/>
      <c r="BJA100" s="136"/>
      <c r="BJB100" s="136"/>
      <c r="BJC100" s="136"/>
      <c r="BJD100" s="136"/>
      <c r="BJE100" s="136"/>
      <c r="BJF100" s="136"/>
      <c r="BJG100" s="136"/>
      <c r="BJH100" s="136"/>
      <c r="BJI100" s="136"/>
      <c r="BJJ100" s="136"/>
      <c r="BJK100" s="136"/>
      <c r="BJL100" s="136"/>
      <c r="BJM100" s="136"/>
      <c r="BJN100" s="136"/>
      <c r="BJO100" s="136"/>
      <c r="BJP100" s="136"/>
      <c r="BJQ100" s="136"/>
      <c r="BJR100" s="136"/>
      <c r="BJS100" s="136"/>
      <c r="BJT100" s="136"/>
      <c r="BJU100" s="136"/>
      <c r="BJV100" s="136"/>
      <c r="BJW100" s="136"/>
      <c r="BJX100" s="136"/>
      <c r="BJY100" s="136"/>
      <c r="BJZ100" s="136"/>
      <c r="BKA100" s="136"/>
      <c r="BKB100" s="136"/>
      <c r="BKC100" s="136"/>
      <c r="BKD100" s="136"/>
      <c r="BKE100" s="136"/>
      <c r="BKF100" s="136"/>
      <c r="BKG100" s="136"/>
      <c r="BKH100" s="136"/>
      <c r="BKI100" s="136"/>
      <c r="BKJ100" s="136"/>
      <c r="BKK100" s="136"/>
      <c r="BKL100" s="136"/>
      <c r="BKM100" s="136"/>
      <c r="BKN100" s="136"/>
      <c r="BKO100" s="136"/>
      <c r="BKP100" s="136"/>
      <c r="BKQ100" s="136"/>
      <c r="BKR100" s="136"/>
      <c r="BKS100" s="136"/>
      <c r="BKT100" s="136"/>
      <c r="BKU100" s="136"/>
      <c r="BKV100" s="136"/>
      <c r="BKW100" s="136"/>
      <c r="BKX100" s="136"/>
      <c r="BKY100" s="136"/>
      <c r="BKZ100" s="136"/>
      <c r="BLA100" s="136"/>
      <c r="BLB100" s="136"/>
      <c r="BLC100" s="136"/>
      <c r="BLD100" s="136"/>
      <c r="BLE100" s="136"/>
      <c r="BLF100" s="136"/>
      <c r="BLG100" s="136"/>
      <c r="BLH100" s="136"/>
      <c r="BLI100" s="136"/>
      <c r="BLJ100" s="136"/>
      <c r="BLK100" s="136"/>
      <c r="BLL100" s="136"/>
      <c r="BLM100" s="136"/>
      <c r="BLN100" s="136"/>
      <c r="BLO100" s="136"/>
      <c r="BLP100" s="136"/>
      <c r="BLQ100" s="136"/>
      <c r="BLR100" s="136"/>
      <c r="BLS100" s="136"/>
      <c r="BLT100" s="136"/>
      <c r="BLU100" s="136"/>
      <c r="BLV100" s="136"/>
      <c r="BLW100" s="136"/>
      <c r="BLX100" s="136"/>
      <c r="BLY100" s="136"/>
      <c r="BLZ100" s="136"/>
      <c r="BMA100" s="136"/>
      <c r="BMB100" s="136"/>
      <c r="BMC100" s="136"/>
      <c r="BMD100" s="136"/>
      <c r="BME100" s="136"/>
      <c r="BMF100" s="136"/>
      <c r="BMG100" s="136"/>
      <c r="BMH100" s="136"/>
      <c r="BMI100" s="136"/>
      <c r="BMJ100" s="136"/>
      <c r="BMK100" s="136"/>
      <c r="BML100" s="136"/>
      <c r="BMM100" s="136"/>
      <c r="BMN100" s="136"/>
      <c r="BMO100" s="136"/>
      <c r="BMP100" s="136"/>
      <c r="BMQ100" s="136"/>
      <c r="BMR100" s="136"/>
      <c r="BMS100" s="136"/>
      <c r="BMT100" s="136"/>
      <c r="BMU100" s="136"/>
      <c r="BMV100" s="136"/>
      <c r="BMW100" s="136"/>
      <c r="BMX100" s="136"/>
      <c r="BMY100" s="136"/>
      <c r="BMZ100" s="136"/>
      <c r="BNA100" s="136"/>
      <c r="BNB100" s="136"/>
      <c r="BNC100" s="136"/>
      <c r="BND100" s="136"/>
      <c r="BNE100" s="136"/>
      <c r="BNF100" s="136"/>
      <c r="BNG100" s="136"/>
      <c r="BNH100" s="136"/>
      <c r="BNI100" s="136"/>
      <c r="BNJ100" s="136"/>
      <c r="BNK100" s="136"/>
      <c r="BNL100" s="136"/>
      <c r="BNM100" s="136"/>
      <c r="BNN100" s="136"/>
      <c r="BNO100" s="136"/>
      <c r="BNP100" s="136"/>
      <c r="BNQ100" s="136"/>
      <c r="BNR100" s="136"/>
      <c r="BNS100" s="136"/>
      <c r="BNT100" s="136"/>
      <c r="BNU100" s="136"/>
      <c r="BNV100" s="136"/>
      <c r="BNW100" s="136"/>
      <c r="BNX100" s="136"/>
      <c r="BNY100" s="136"/>
      <c r="BNZ100" s="136"/>
      <c r="BOA100" s="136"/>
      <c r="BOB100" s="136"/>
      <c r="BOC100" s="136"/>
      <c r="BOD100" s="136"/>
      <c r="BOE100" s="136"/>
      <c r="BOF100" s="136"/>
      <c r="BOG100" s="136"/>
      <c r="BOH100" s="136"/>
      <c r="BOI100" s="136"/>
      <c r="BOJ100" s="136"/>
      <c r="BOK100" s="136"/>
      <c r="BOL100" s="136"/>
      <c r="BOM100" s="136"/>
      <c r="BON100" s="136"/>
      <c r="BOO100" s="136"/>
      <c r="BOP100" s="136"/>
      <c r="BOQ100" s="136"/>
      <c r="BOR100" s="136"/>
      <c r="BOS100" s="136"/>
      <c r="BOT100" s="136"/>
      <c r="BOU100" s="136"/>
      <c r="BOV100" s="136"/>
      <c r="BOW100" s="136"/>
      <c r="BOX100" s="136"/>
      <c r="BOY100" s="136"/>
      <c r="BOZ100" s="136"/>
      <c r="BPA100" s="136"/>
      <c r="BPB100" s="136"/>
      <c r="BPC100" s="136"/>
      <c r="BPD100" s="136"/>
      <c r="BPE100" s="136"/>
      <c r="BPF100" s="136"/>
      <c r="BPG100" s="136"/>
      <c r="BPH100" s="136"/>
      <c r="BPI100" s="136"/>
      <c r="BPJ100" s="136"/>
      <c r="BPK100" s="136"/>
      <c r="BPL100" s="136"/>
      <c r="BPM100" s="136"/>
      <c r="BPN100" s="136"/>
      <c r="BPO100" s="136"/>
      <c r="BPP100" s="136"/>
      <c r="BPQ100" s="136"/>
      <c r="BPR100" s="136"/>
      <c r="BPS100" s="136"/>
      <c r="BPT100" s="136"/>
      <c r="BPU100" s="136"/>
      <c r="BPV100" s="136"/>
      <c r="BPW100" s="136"/>
      <c r="BPX100" s="136"/>
      <c r="BPY100" s="136"/>
      <c r="BPZ100" s="136"/>
      <c r="BQA100" s="136"/>
      <c r="BQB100" s="136"/>
      <c r="BQC100" s="136"/>
      <c r="BQD100" s="136"/>
      <c r="BQE100" s="136"/>
      <c r="BQF100" s="136"/>
      <c r="BQG100" s="136"/>
      <c r="BQH100" s="136"/>
      <c r="BQI100" s="136"/>
      <c r="BQJ100" s="136"/>
      <c r="BQK100" s="136"/>
      <c r="BQL100" s="136"/>
      <c r="BQM100" s="136"/>
      <c r="BQN100" s="136"/>
      <c r="BQO100" s="136"/>
      <c r="BQP100" s="136"/>
      <c r="BQQ100" s="136"/>
      <c r="BQR100" s="136"/>
      <c r="BQS100" s="136"/>
      <c r="BQT100" s="136"/>
      <c r="BQU100" s="136"/>
      <c r="BQV100" s="136"/>
      <c r="BQW100" s="136"/>
      <c r="BQX100" s="136"/>
      <c r="BQY100" s="136"/>
      <c r="BQZ100" s="136"/>
      <c r="BRA100" s="136"/>
      <c r="BRB100" s="136"/>
      <c r="BRC100" s="136"/>
      <c r="BRD100" s="136"/>
      <c r="BRE100" s="136"/>
      <c r="BRF100" s="136"/>
      <c r="BRG100" s="136"/>
      <c r="BRH100" s="136"/>
      <c r="BRI100" s="136"/>
      <c r="BRJ100" s="136"/>
      <c r="BRK100" s="136"/>
      <c r="BRL100" s="136"/>
      <c r="BRM100" s="136"/>
      <c r="BRN100" s="136"/>
      <c r="BRO100" s="136"/>
      <c r="BRP100" s="136"/>
      <c r="BRQ100" s="136"/>
      <c r="BRR100" s="136"/>
      <c r="BRS100" s="136"/>
      <c r="BRT100" s="136"/>
      <c r="BRU100" s="136"/>
      <c r="BRV100" s="136"/>
      <c r="BRW100" s="136"/>
      <c r="BRX100" s="136"/>
      <c r="BRY100" s="136"/>
      <c r="BRZ100" s="136"/>
      <c r="BSA100" s="136"/>
      <c r="BSB100" s="136"/>
      <c r="BSC100" s="136"/>
      <c r="BSD100" s="136"/>
      <c r="BSE100" s="136"/>
      <c r="BSF100" s="136"/>
      <c r="BSG100" s="136"/>
      <c r="BSH100" s="136"/>
      <c r="BSI100" s="136"/>
      <c r="BSJ100" s="136"/>
      <c r="BSK100" s="136"/>
      <c r="BSL100" s="136"/>
      <c r="BSM100" s="136"/>
      <c r="BSN100" s="136"/>
      <c r="BSO100" s="136"/>
      <c r="BSP100" s="136"/>
      <c r="BSQ100" s="136"/>
      <c r="BSR100" s="136"/>
      <c r="BSS100" s="136"/>
      <c r="BST100" s="136"/>
      <c r="BSU100" s="136"/>
      <c r="BSV100" s="136"/>
      <c r="BSW100" s="136"/>
      <c r="BSX100" s="136"/>
      <c r="BSY100" s="136"/>
      <c r="BSZ100" s="136"/>
      <c r="BTA100" s="136"/>
      <c r="BTB100" s="136"/>
      <c r="BTC100" s="136"/>
      <c r="BTD100" s="136"/>
      <c r="BTE100" s="136"/>
      <c r="BTF100" s="136"/>
      <c r="BTG100" s="136"/>
      <c r="BTH100" s="136"/>
      <c r="BTI100" s="136"/>
      <c r="BTJ100" s="136"/>
      <c r="BTK100" s="136"/>
      <c r="BTL100" s="136"/>
      <c r="BTM100" s="136"/>
      <c r="BTN100" s="136"/>
      <c r="BTO100" s="136"/>
      <c r="BTP100" s="136"/>
      <c r="BTQ100" s="136"/>
      <c r="BTR100" s="136"/>
      <c r="BTS100" s="136"/>
      <c r="BTT100" s="136"/>
      <c r="BTU100" s="136"/>
      <c r="BTV100" s="136"/>
      <c r="BTW100" s="136"/>
      <c r="BTX100" s="136"/>
      <c r="BTY100" s="136"/>
      <c r="BTZ100" s="136"/>
      <c r="BUA100" s="136"/>
      <c r="BUB100" s="136"/>
      <c r="BUC100" s="136"/>
      <c r="BUD100" s="136"/>
      <c r="BUE100" s="136"/>
      <c r="BUF100" s="136"/>
      <c r="BUG100" s="136"/>
      <c r="BUH100" s="136"/>
      <c r="BUI100" s="136"/>
      <c r="BUJ100" s="136"/>
      <c r="BUK100" s="136"/>
      <c r="BUL100" s="136"/>
      <c r="BUM100" s="136"/>
      <c r="BUN100" s="136"/>
      <c r="BUO100" s="136"/>
      <c r="BUP100" s="136"/>
      <c r="BUQ100" s="136"/>
      <c r="BUR100" s="136"/>
      <c r="BUS100" s="136"/>
      <c r="BUT100" s="136"/>
      <c r="BUU100" s="136"/>
      <c r="BUV100" s="136"/>
      <c r="BUW100" s="136"/>
      <c r="BUX100" s="136"/>
      <c r="BUY100" s="136"/>
      <c r="BUZ100" s="136"/>
      <c r="BVA100" s="136"/>
      <c r="BVB100" s="136"/>
      <c r="BVC100" s="136"/>
      <c r="BVD100" s="136"/>
      <c r="BVE100" s="136"/>
      <c r="BVF100" s="136"/>
      <c r="BVG100" s="136"/>
      <c r="BVH100" s="136"/>
      <c r="BVI100" s="136"/>
      <c r="BVJ100" s="136"/>
      <c r="BVK100" s="136"/>
      <c r="BVL100" s="136"/>
      <c r="BVM100" s="136"/>
      <c r="BVN100" s="136"/>
      <c r="BVO100" s="136"/>
      <c r="BVP100" s="136"/>
      <c r="BVQ100" s="136"/>
      <c r="BVR100" s="136"/>
      <c r="BVS100" s="136"/>
      <c r="BVT100" s="136"/>
      <c r="BVU100" s="136"/>
      <c r="BVV100" s="136"/>
      <c r="BVW100" s="136"/>
      <c r="BVX100" s="136"/>
      <c r="BVY100" s="136"/>
      <c r="BVZ100" s="136"/>
      <c r="BWA100" s="136"/>
      <c r="BWB100" s="136"/>
      <c r="BWC100" s="136"/>
      <c r="BWD100" s="136"/>
      <c r="BWE100" s="136"/>
      <c r="BWF100" s="136"/>
      <c r="BWG100" s="136"/>
      <c r="BWH100" s="136"/>
      <c r="BWI100" s="136"/>
      <c r="BWJ100" s="136"/>
      <c r="BWK100" s="136"/>
      <c r="BWL100" s="136"/>
      <c r="BWM100" s="136"/>
      <c r="BWN100" s="136"/>
      <c r="BWO100" s="136"/>
      <c r="BWP100" s="136"/>
      <c r="BWQ100" s="136"/>
      <c r="BWR100" s="136"/>
      <c r="BWS100" s="136"/>
      <c r="BWT100" s="136"/>
      <c r="BWU100" s="136"/>
      <c r="BWV100" s="136"/>
      <c r="BWW100" s="136"/>
      <c r="BWX100" s="136"/>
      <c r="BWY100" s="136"/>
      <c r="BWZ100" s="136"/>
      <c r="BXA100" s="136"/>
      <c r="BXB100" s="136"/>
      <c r="BXC100" s="136"/>
      <c r="BXD100" s="136"/>
      <c r="BXE100" s="136"/>
      <c r="BXF100" s="136"/>
      <c r="BXG100" s="136"/>
      <c r="BXH100" s="136"/>
      <c r="BXI100" s="136"/>
      <c r="BXJ100" s="136"/>
      <c r="BXK100" s="136"/>
      <c r="BXL100" s="136"/>
      <c r="BXM100" s="136"/>
      <c r="BXN100" s="136"/>
      <c r="BXO100" s="136"/>
      <c r="BXP100" s="136"/>
      <c r="BXQ100" s="136"/>
      <c r="BXR100" s="136"/>
      <c r="BXS100" s="136"/>
      <c r="BXT100" s="136"/>
      <c r="BXU100" s="136"/>
      <c r="BXV100" s="136"/>
      <c r="BXW100" s="136"/>
      <c r="BXX100" s="136"/>
      <c r="BXY100" s="136"/>
      <c r="BXZ100" s="136"/>
      <c r="BYA100" s="136"/>
      <c r="BYB100" s="136"/>
      <c r="BYC100" s="136"/>
      <c r="BYD100" s="136"/>
      <c r="BYE100" s="136"/>
      <c r="BYF100" s="136"/>
      <c r="BYG100" s="136"/>
      <c r="BYH100" s="136"/>
      <c r="BYI100" s="136"/>
      <c r="BYJ100" s="136"/>
      <c r="BYK100" s="136"/>
      <c r="BYL100" s="136"/>
      <c r="BYM100" s="136"/>
      <c r="BYN100" s="136"/>
      <c r="BYO100" s="136"/>
      <c r="BYP100" s="136"/>
      <c r="BYQ100" s="136"/>
      <c r="BYR100" s="136"/>
      <c r="BYS100" s="136"/>
      <c r="BYT100" s="136"/>
      <c r="BYU100" s="136"/>
      <c r="BYV100" s="136"/>
      <c r="BYW100" s="136"/>
      <c r="BYX100" s="136"/>
      <c r="BYY100" s="136"/>
      <c r="BYZ100" s="136"/>
      <c r="BZA100" s="136"/>
      <c r="BZB100" s="136"/>
      <c r="BZC100" s="136"/>
      <c r="BZD100" s="136"/>
      <c r="BZE100" s="136"/>
      <c r="BZF100" s="136"/>
      <c r="BZG100" s="136"/>
      <c r="BZH100" s="136"/>
      <c r="BZI100" s="136"/>
      <c r="BZJ100" s="136"/>
      <c r="BZK100" s="136"/>
      <c r="BZL100" s="136"/>
      <c r="BZM100" s="136"/>
      <c r="BZN100" s="136"/>
      <c r="BZO100" s="136"/>
      <c r="BZP100" s="136"/>
      <c r="BZQ100" s="136"/>
      <c r="BZR100" s="136"/>
      <c r="BZS100" s="136"/>
      <c r="BZT100" s="136"/>
      <c r="BZU100" s="136"/>
      <c r="BZV100" s="136"/>
      <c r="BZW100" s="136"/>
      <c r="BZX100" s="136"/>
      <c r="BZY100" s="136"/>
      <c r="BZZ100" s="136"/>
      <c r="CAA100" s="136"/>
      <c r="CAB100" s="136"/>
      <c r="CAC100" s="136"/>
      <c r="CAD100" s="136"/>
      <c r="CAE100" s="136"/>
      <c r="CAF100" s="136"/>
      <c r="CAG100" s="136"/>
      <c r="CAH100" s="136"/>
      <c r="CAI100" s="136"/>
      <c r="CAJ100" s="136"/>
      <c r="CAK100" s="136"/>
      <c r="CAL100" s="136"/>
      <c r="CAM100" s="136"/>
      <c r="CAN100" s="136"/>
      <c r="CAO100" s="136"/>
      <c r="CAP100" s="136"/>
      <c r="CAQ100" s="136"/>
      <c r="CAR100" s="136"/>
      <c r="CAS100" s="136"/>
      <c r="CAT100" s="136"/>
      <c r="CAU100" s="136"/>
      <c r="CAV100" s="136"/>
      <c r="CAW100" s="136"/>
      <c r="CAX100" s="136"/>
      <c r="CAY100" s="136"/>
      <c r="CAZ100" s="136"/>
      <c r="CBA100" s="136"/>
      <c r="CBB100" s="136"/>
      <c r="CBC100" s="136"/>
      <c r="CBD100" s="136"/>
      <c r="CBE100" s="136"/>
      <c r="CBF100" s="136"/>
      <c r="CBG100" s="136"/>
      <c r="CBH100" s="136"/>
      <c r="CBI100" s="136"/>
      <c r="CBJ100" s="136"/>
      <c r="CBK100" s="136"/>
      <c r="CBL100" s="136"/>
      <c r="CBM100" s="136"/>
      <c r="CBN100" s="136"/>
      <c r="CBO100" s="136"/>
      <c r="CBP100" s="136"/>
      <c r="CBQ100" s="136"/>
      <c r="CBR100" s="136"/>
      <c r="CBS100" s="136"/>
      <c r="CBT100" s="136"/>
      <c r="CBU100" s="136"/>
      <c r="CBV100" s="136"/>
      <c r="CBW100" s="136"/>
      <c r="CBX100" s="136"/>
      <c r="CBY100" s="136"/>
      <c r="CBZ100" s="136"/>
      <c r="CCA100" s="136"/>
      <c r="CCB100" s="136"/>
      <c r="CCC100" s="136"/>
      <c r="CCD100" s="136"/>
      <c r="CCE100" s="136"/>
      <c r="CCF100" s="136"/>
      <c r="CCG100" s="136"/>
      <c r="CCH100" s="136"/>
      <c r="CCI100" s="136"/>
      <c r="CCJ100" s="136"/>
      <c r="CCK100" s="136"/>
      <c r="CCL100" s="136"/>
      <c r="CCM100" s="136"/>
      <c r="CCN100" s="136"/>
      <c r="CCO100" s="136"/>
      <c r="CCP100" s="136"/>
      <c r="CCQ100" s="136"/>
      <c r="CCR100" s="136"/>
      <c r="CCS100" s="136"/>
      <c r="CCT100" s="136"/>
      <c r="CCU100" s="136"/>
      <c r="CCV100" s="136"/>
      <c r="CCW100" s="136"/>
      <c r="CCX100" s="136"/>
      <c r="CCY100" s="136"/>
      <c r="CCZ100" s="136"/>
      <c r="CDA100" s="136"/>
      <c r="CDB100" s="136"/>
      <c r="CDC100" s="136"/>
      <c r="CDD100" s="136"/>
      <c r="CDE100" s="136"/>
      <c r="CDF100" s="136"/>
      <c r="CDG100" s="136"/>
      <c r="CDH100" s="136"/>
      <c r="CDI100" s="136"/>
      <c r="CDJ100" s="136"/>
      <c r="CDK100" s="136"/>
      <c r="CDL100" s="136"/>
      <c r="CDM100" s="136"/>
      <c r="CDN100" s="136"/>
      <c r="CDO100" s="136"/>
      <c r="CDP100" s="136"/>
      <c r="CDQ100" s="136"/>
      <c r="CDR100" s="136"/>
      <c r="CDS100" s="136"/>
      <c r="CDT100" s="136"/>
      <c r="CDU100" s="136"/>
      <c r="CDV100" s="136"/>
      <c r="CDW100" s="136"/>
      <c r="CDX100" s="136"/>
      <c r="CDY100" s="136"/>
      <c r="CDZ100" s="136"/>
      <c r="CEA100" s="136"/>
      <c r="CEB100" s="136"/>
      <c r="CEC100" s="136"/>
      <c r="CED100" s="136"/>
      <c r="CEE100" s="136"/>
      <c r="CEF100" s="136"/>
      <c r="CEG100" s="136"/>
      <c r="CEH100" s="136"/>
      <c r="CEI100" s="136"/>
      <c r="CEJ100" s="136"/>
      <c r="CEK100" s="136"/>
      <c r="CEL100" s="136"/>
      <c r="CEM100" s="136"/>
      <c r="CEN100" s="136"/>
      <c r="CEO100" s="136"/>
      <c r="CEP100" s="136"/>
      <c r="CEQ100" s="136"/>
      <c r="CER100" s="136"/>
      <c r="CES100" s="136"/>
      <c r="CET100" s="136"/>
      <c r="CEU100" s="136"/>
      <c r="CEV100" s="136"/>
      <c r="CEW100" s="136"/>
      <c r="CEX100" s="136"/>
      <c r="CEY100" s="136"/>
      <c r="CEZ100" s="136"/>
      <c r="CFA100" s="136"/>
      <c r="CFB100" s="136"/>
      <c r="CFC100" s="136"/>
      <c r="CFD100" s="136"/>
      <c r="CFE100" s="136"/>
      <c r="CFF100" s="136"/>
      <c r="CFG100" s="136"/>
      <c r="CFH100" s="136"/>
      <c r="CFI100" s="136"/>
      <c r="CFJ100" s="136"/>
      <c r="CFK100" s="136"/>
      <c r="CFL100" s="136"/>
      <c r="CFM100" s="136"/>
      <c r="CFN100" s="136"/>
      <c r="CFO100" s="136"/>
      <c r="CFP100" s="136"/>
      <c r="CFQ100" s="136"/>
      <c r="CFR100" s="136"/>
      <c r="CFS100" s="136"/>
      <c r="CFT100" s="136"/>
      <c r="CFU100" s="136"/>
      <c r="CFV100" s="136"/>
      <c r="CFW100" s="136"/>
      <c r="CFX100" s="136"/>
      <c r="CFY100" s="136"/>
      <c r="CFZ100" s="136"/>
      <c r="CGA100" s="136"/>
      <c r="CGB100" s="136"/>
      <c r="CGC100" s="136"/>
      <c r="CGD100" s="136"/>
      <c r="CGE100" s="136"/>
      <c r="CGF100" s="136"/>
      <c r="CGG100" s="136"/>
      <c r="CGH100" s="136"/>
      <c r="CGI100" s="136"/>
      <c r="CGJ100" s="136"/>
      <c r="CGK100" s="136"/>
      <c r="CGL100" s="136"/>
      <c r="CGM100" s="136"/>
      <c r="CGN100" s="136"/>
      <c r="CGO100" s="136"/>
      <c r="CGP100" s="136"/>
      <c r="CGQ100" s="136"/>
      <c r="CGR100" s="136"/>
      <c r="CGS100" s="136"/>
      <c r="CGT100" s="136"/>
      <c r="CGU100" s="136"/>
      <c r="CGV100" s="136"/>
      <c r="CGW100" s="136"/>
      <c r="CGX100" s="136"/>
      <c r="CGY100" s="136"/>
      <c r="CGZ100" s="136"/>
      <c r="CHA100" s="136"/>
      <c r="CHB100" s="136"/>
      <c r="CHC100" s="136"/>
      <c r="CHD100" s="136"/>
      <c r="CHE100" s="136"/>
      <c r="CHF100" s="136"/>
      <c r="CHG100" s="136"/>
      <c r="CHH100" s="136"/>
      <c r="CHI100" s="136"/>
      <c r="CHJ100" s="136"/>
      <c r="CHK100" s="136"/>
      <c r="CHL100" s="136"/>
      <c r="CHM100" s="136"/>
      <c r="CHN100" s="136"/>
      <c r="CHO100" s="136"/>
      <c r="CHP100" s="136"/>
      <c r="CHQ100" s="136"/>
      <c r="CHR100" s="136"/>
      <c r="CHS100" s="136"/>
      <c r="CHT100" s="136"/>
      <c r="CHU100" s="136"/>
      <c r="CHV100" s="136"/>
      <c r="CHW100" s="136"/>
      <c r="CHX100" s="136"/>
      <c r="CHY100" s="136"/>
      <c r="CHZ100" s="136"/>
      <c r="CIA100" s="136"/>
      <c r="CIB100" s="136"/>
      <c r="CIC100" s="136"/>
      <c r="CID100" s="136"/>
      <c r="CIE100" s="136"/>
      <c r="CIF100" s="136"/>
      <c r="CIG100" s="136"/>
      <c r="CIH100" s="136"/>
      <c r="CII100" s="136"/>
      <c r="CIJ100" s="136"/>
      <c r="CIK100" s="136"/>
      <c r="CIL100" s="136"/>
      <c r="CIM100" s="136"/>
      <c r="CIN100" s="136"/>
      <c r="CIO100" s="136"/>
      <c r="CIP100" s="136"/>
      <c r="CIQ100" s="136"/>
      <c r="CIR100" s="136"/>
      <c r="CIS100" s="136"/>
      <c r="CIT100" s="136"/>
      <c r="CIU100" s="136"/>
      <c r="CIV100" s="136"/>
      <c r="CIW100" s="136"/>
      <c r="CIX100" s="136"/>
      <c r="CIY100" s="136"/>
      <c r="CIZ100" s="136"/>
      <c r="CJA100" s="136"/>
      <c r="CJB100" s="136"/>
      <c r="CJC100" s="136"/>
      <c r="CJD100" s="136"/>
      <c r="CJE100" s="136"/>
      <c r="CJF100" s="136"/>
      <c r="CJG100" s="136"/>
      <c r="CJH100" s="136"/>
      <c r="CJI100" s="136"/>
      <c r="CJJ100" s="136"/>
      <c r="CJK100" s="136"/>
      <c r="CJL100" s="136"/>
      <c r="CJM100" s="136"/>
      <c r="CJN100" s="136"/>
      <c r="CJO100" s="136"/>
      <c r="CJP100" s="136"/>
      <c r="CJQ100" s="136"/>
      <c r="CJR100" s="136"/>
      <c r="CJS100" s="136"/>
      <c r="CJT100" s="136"/>
      <c r="CJU100" s="136"/>
      <c r="CJV100" s="136"/>
      <c r="CJW100" s="136"/>
      <c r="CJX100" s="136"/>
      <c r="CJY100" s="136"/>
      <c r="CJZ100" s="136"/>
      <c r="CKA100" s="136"/>
      <c r="CKB100" s="136"/>
      <c r="CKC100" s="136"/>
      <c r="CKD100" s="136"/>
      <c r="CKE100" s="136"/>
      <c r="CKF100" s="136"/>
      <c r="CKG100" s="136"/>
      <c r="CKH100" s="136"/>
      <c r="CKI100" s="136"/>
      <c r="CKJ100" s="136"/>
      <c r="CKK100" s="136"/>
      <c r="CKL100" s="136"/>
      <c r="CKM100" s="136"/>
      <c r="CKN100" s="136"/>
      <c r="CKO100" s="136"/>
      <c r="CKP100" s="136"/>
      <c r="CKQ100" s="136"/>
      <c r="CKR100" s="136"/>
      <c r="CKS100" s="136"/>
      <c r="CKT100" s="136"/>
      <c r="CKU100" s="136"/>
      <c r="CKV100" s="136"/>
      <c r="CKW100" s="136"/>
      <c r="CKX100" s="136"/>
      <c r="CKY100" s="136"/>
      <c r="CKZ100" s="136"/>
      <c r="CLA100" s="136"/>
      <c r="CLB100" s="136"/>
      <c r="CLC100" s="136"/>
      <c r="CLD100" s="136"/>
      <c r="CLE100" s="136"/>
      <c r="CLF100" s="136"/>
      <c r="CLG100" s="136"/>
      <c r="CLH100" s="136"/>
      <c r="CLI100" s="136"/>
      <c r="CLJ100" s="136"/>
      <c r="CLK100" s="136"/>
      <c r="CLL100" s="136"/>
      <c r="CLM100" s="136"/>
      <c r="CLN100" s="136"/>
      <c r="CLO100" s="136"/>
      <c r="CLP100" s="136"/>
      <c r="CLQ100" s="136"/>
      <c r="CLR100" s="136"/>
      <c r="CLS100" s="136"/>
      <c r="CLT100" s="136"/>
      <c r="CLU100" s="136"/>
      <c r="CLV100" s="136"/>
      <c r="CLW100" s="136"/>
      <c r="CLX100" s="136"/>
      <c r="CLY100" s="136"/>
      <c r="CLZ100" s="136"/>
      <c r="CMA100" s="136"/>
      <c r="CMB100" s="136"/>
      <c r="CMC100" s="136"/>
      <c r="CMD100" s="136"/>
      <c r="CME100" s="136"/>
      <c r="CMF100" s="136"/>
      <c r="CMG100" s="136"/>
      <c r="CMH100" s="136"/>
      <c r="CMI100" s="136"/>
      <c r="CMJ100" s="136"/>
      <c r="CMK100" s="136"/>
      <c r="CML100" s="136"/>
      <c r="CMM100" s="136"/>
      <c r="CMN100" s="136"/>
      <c r="CMO100" s="136"/>
      <c r="CMP100" s="136"/>
      <c r="CMQ100" s="136"/>
      <c r="CMR100" s="136"/>
      <c r="CMS100" s="136"/>
      <c r="CMT100" s="136"/>
      <c r="CMU100" s="136"/>
      <c r="CMV100" s="136"/>
      <c r="CMW100" s="136"/>
      <c r="CMX100" s="136"/>
      <c r="CMY100" s="136"/>
      <c r="CMZ100" s="136"/>
      <c r="CNA100" s="136"/>
      <c r="CNB100" s="136"/>
      <c r="CNC100" s="136"/>
      <c r="CND100" s="136"/>
      <c r="CNE100" s="136"/>
      <c r="CNF100" s="136"/>
      <c r="CNG100" s="136"/>
      <c r="CNH100" s="136"/>
      <c r="CNI100" s="136"/>
      <c r="CNJ100" s="136"/>
      <c r="CNK100" s="136"/>
      <c r="CNL100" s="136"/>
      <c r="CNM100" s="136"/>
      <c r="CNN100" s="136"/>
      <c r="CNO100" s="136"/>
      <c r="CNP100" s="136"/>
      <c r="CNQ100" s="136"/>
      <c r="CNR100" s="136"/>
      <c r="CNS100" s="136"/>
      <c r="CNT100" s="136"/>
      <c r="CNU100" s="136"/>
      <c r="CNV100" s="136"/>
      <c r="CNW100" s="136"/>
    </row>
    <row r="101" spans="1:2415" s="117" customFormat="1" ht="16.5" thickBot="1" x14ac:dyDescent="0.3">
      <c r="A101" s="440" t="str">
        <f>IF($E$4='Munka 1'!$E$1,IF('5. önértékelési táblázat'!D100&lt;8,"F. EGYÜTTMŰKÖDÉSEK - NEM FELELT MEG","F. EGYÜTTMŰKÖDÉSEK - MEGFELELT"),IF($E$4='Munka 1'!$E$2,IF('5. önértékelési táblázat'!D100&lt;11,"F. EGYÜTTMŰKÖDÉSEK - NEM FELELT MEG","F. EGYÜTTMŰKÖDÉSEK - MEGFELELT"),IF('5. önértékelési táblázat'!D100&lt;12,"F. EGYÜTTMŰKÖDÉSEK - NEM FELELT MEG","F. EGYÜTTMŰKÖDÉSEK- MEGFELELT")))</f>
        <v>F. EGYÜTTMŰKÖDÉSEK - MEGFELELT</v>
      </c>
      <c r="B101" s="441"/>
      <c r="C101" s="441"/>
      <c r="D101" s="441"/>
      <c r="E101" s="441"/>
      <c r="F101" s="442"/>
      <c r="G101" s="237"/>
      <c r="H101" s="239"/>
      <c r="I101" s="239"/>
      <c r="J101" s="239"/>
      <c r="K101" s="239"/>
      <c r="L101" s="129"/>
      <c r="M101" s="129"/>
      <c r="N101" s="129"/>
      <c r="EG101" s="136"/>
      <c r="EH101" s="136"/>
      <c r="EI101" s="136"/>
      <c r="EJ101" s="136"/>
      <c r="EK101" s="136"/>
      <c r="EL101" s="136"/>
      <c r="EM101" s="136"/>
      <c r="EN101" s="136"/>
      <c r="EO101" s="136"/>
      <c r="EP101" s="136"/>
      <c r="EQ101" s="136"/>
      <c r="ER101" s="136"/>
      <c r="ES101" s="136"/>
      <c r="ET101" s="136"/>
      <c r="EU101" s="136"/>
      <c r="EV101" s="136"/>
      <c r="EW101" s="136"/>
      <c r="EX101" s="136"/>
      <c r="EY101" s="136"/>
      <c r="EZ101" s="136"/>
      <c r="FA101" s="136"/>
      <c r="FB101" s="136"/>
      <c r="FC101" s="136"/>
      <c r="FD101" s="136"/>
      <c r="FE101" s="136"/>
      <c r="FF101" s="136"/>
      <c r="FG101" s="136"/>
      <c r="FH101" s="136"/>
      <c r="FI101" s="136"/>
      <c r="FJ101" s="136"/>
      <c r="FK101" s="136"/>
      <c r="FL101" s="136"/>
      <c r="FM101" s="136"/>
      <c r="FN101" s="136"/>
      <c r="FO101" s="136"/>
      <c r="FP101" s="136"/>
      <c r="FQ101" s="136"/>
      <c r="FR101" s="136"/>
      <c r="FS101" s="136"/>
      <c r="FT101" s="136"/>
      <c r="FU101" s="136"/>
      <c r="FV101" s="136"/>
      <c r="FW101" s="136"/>
      <c r="FX101" s="136"/>
      <c r="FY101" s="136"/>
      <c r="FZ101" s="136"/>
      <c r="GA101" s="136"/>
      <c r="GB101" s="136"/>
      <c r="GC101" s="136"/>
      <c r="GD101" s="136"/>
      <c r="GE101" s="136"/>
      <c r="GF101" s="136"/>
      <c r="GG101" s="136"/>
      <c r="GH101" s="136"/>
      <c r="GI101" s="136"/>
      <c r="GJ101" s="136"/>
      <c r="GK101" s="136"/>
      <c r="GL101" s="136"/>
      <c r="GM101" s="136"/>
      <c r="GN101" s="136"/>
      <c r="GO101" s="136"/>
      <c r="GP101" s="136"/>
      <c r="GQ101" s="136"/>
      <c r="GR101" s="136"/>
      <c r="GS101" s="136"/>
      <c r="GT101" s="136"/>
      <c r="GU101" s="136"/>
      <c r="GV101" s="136"/>
      <c r="GW101" s="136"/>
      <c r="GX101" s="136"/>
      <c r="GY101" s="136"/>
      <c r="GZ101" s="136"/>
      <c r="HA101" s="136"/>
      <c r="HB101" s="136"/>
      <c r="HC101" s="136"/>
      <c r="HD101" s="136"/>
      <c r="HE101" s="136"/>
      <c r="HF101" s="136"/>
      <c r="HG101" s="136"/>
      <c r="HH101" s="136"/>
      <c r="HI101" s="136"/>
      <c r="HJ101" s="136"/>
      <c r="HK101" s="136"/>
      <c r="HL101" s="136"/>
      <c r="HM101" s="136"/>
      <c r="HN101" s="136"/>
      <c r="HO101" s="136"/>
      <c r="HP101" s="136"/>
      <c r="HQ101" s="136"/>
      <c r="HR101" s="136"/>
      <c r="HS101" s="136"/>
      <c r="HT101" s="136"/>
      <c r="HU101" s="136"/>
      <c r="HV101" s="136"/>
      <c r="HW101" s="136"/>
      <c r="HX101" s="136"/>
      <c r="HY101" s="136"/>
      <c r="HZ101" s="136"/>
      <c r="IA101" s="136"/>
      <c r="IB101" s="136"/>
      <c r="IC101" s="136"/>
      <c r="ID101" s="136"/>
      <c r="IE101" s="136"/>
      <c r="IF101" s="136"/>
      <c r="IG101" s="136"/>
      <c r="IH101" s="136"/>
      <c r="II101" s="136"/>
      <c r="IJ101" s="136"/>
      <c r="IK101" s="136"/>
      <c r="IL101" s="136"/>
      <c r="IM101" s="136"/>
      <c r="IN101" s="136"/>
      <c r="IO101" s="136"/>
      <c r="IP101" s="136"/>
      <c r="IQ101" s="136"/>
      <c r="IR101" s="136"/>
      <c r="IS101" s="136"/>
      <c r="IT101" s="136"/>
      <c r="IU101" s="136"/>
      <c r="IV101" s="136"/>
      <c r="IW101" s="136"/>
      <c r="IX101" s="136"/>
      <c r="IY101" s="136"/>
      <c r="IZ101" s="136"/>
      <c r="JA101" s="136"/>
      <c r="JB101" s="136"/>
      <c r="JC101" s="136"/>
      <c r="JD101" s="136"/>
      <c r="JE101" s="136"/>
      <c r="JF101" s="136"/>
      <c r="JG101" s="136"/>
      <c r="JH101" s="136"/>
      <c r="JI101" s="136"/>
      <c r="JJ101" s="136"/>
      <c r="JK101" s="136"/>
      <c r="JL101" s="136"/>
      <c r="JM101" s="136"/>
      <c r="JN101" s="136"/>
      <c r="JO101" s="136"/>
      <c r="JP101" s="136"/>
      <c r="JQ101" s="136"/>
      <c r="JR101" s="136"/>
      <c r="JS101" s="136"/>
      <c r="JT101" s="136"/>
      <c r="JU101" s="136"/>
      <c r="JV101" s="136"/>
      <c r="JW101" s="136"/>
      <c r="JX101" s="136"/>
      <c r="JY101" s="136"/>
      <c r="JZ101" s="136"/>
      <c r="KA101" s="136"/>
      <c r="KB101" s="136"/>
      <c r="KC101" s="136"/>
      <c r="KD101" s="136"/>
      <c r="KE101" s="136"/>
      <c r="KF101" s="136"/>
      <c r="KG101" s="136"/>
      <c r="KH101" s="136"/>
      <c r="KI101" s="136"/>
      <c r="KJ101" s="136"/>
      <c r="KK101" s="136"/>
      <c r="KL101" s="136"/>
      <c r="KM101" s="136"/>
      <c r="KN101" s="136"/>
      <c r="KO101" s="136"/>
      <c r="KP101" s="136"/>
      <c r="KQ101" s="136"/>
      <c r="KR101" s="136"/>
      <c r="KS101" s="136"/>
      <c r="KT101" s="136"/>
      <c r="KU101" s="136"/>
      <c r="KV101" s="136"/>
      <c r="KW101" s="136"/>
      <c r="KX101" s="136"/>
      <c r="KY101" s="136"/>
      <c r="KZ101" s="136"/>
      <c r="LA101" s="136"/>
      <c r="LB101" s="136"/>
      <c r="LC101" s="136"/>
      <c r="LD101" s="136"/>
      <c r="LE101" s="136"/>
      <c r="LF101" s="136"/>
      <c r="LG101" s="136"/>
      <c r="LH101" s="136"/>
      <c r="LI101" s="136"/>
      <c r="LJ101" s="136"/>
      <c r="LK101" s="136"/>
      <c r="LL101" s="136"/>
      <c r="LM101" s="136"/>
      <c r="LN101" s="136"/>
      <c r="LO101" s="136"/>
      <c r="LP101" s="136"/>
      <c r="LQ101" s="136"/>
      <c r="LR101" s="136"/>
      <c r="LS101" s="136"/>
      <c r="LT101" s="136"/>
      <c r="LU101" s="136"/>
      <c r="LV101" s="136"/>
      <c r="LW101" s="136"/>
      <c r="LX101" s="136"/>
      <c r="LY101" s="136"/>
      <c r="LZ101" s="136"/>
      <c r="MA101" s="136"/>
      <c r="MB101" s="136"/>
      <c r="MC101" s="136"/>
      <c r="MD101" s="136"/>
      <c r="ME101" s="136"/>
      <c r="MF101" s="136"/>
      <c r="MG101" s="136"/>
      <c r="MH101" s="136"/>
      <c r="MI101" s="136"/>
      <c r="MJ101" s="136"/>
      <c r="MK101" s="136"/>
      <c r="ML101" s="136"/>
      <c r="MM101" s="136"/>
      <c r="MN101" s="136"/>
      <c r="MO101" s="136"/>
      <c r="MP101" s="136"/>
      <c r="MQ101" s="136"/>
      <c r="MR101" s="136"/>
      <c r="MS101" s="136"/>
      <c r="MT101" s="136"/>
      <c r="MU101" s="136"/>
      <c r="MV101" s="136"/>
      <c r="MW101" s="136"/>
      <c r="MX101" s="136"/>
      <c r="MY101" s="136"/>
      <c r="MZ101" s="136"/>
      <c r="NA101" s="136"/>
      <c r="NB101" s="136"/>
      <c r="NC101" s="136"/>
      <c r="ND101" s="136"/>
      <c r="NE101" s="136"/>
      <c r="NF101" s="136"/>
      <c r="NG101" s="136"/>
      <c r="NH101" s="136"/>
      <c r="NI101" s="136"/>
      <c r="NJ101" s="136"/>
      <c r="NK101" s="136"/>
      <c r="NL101" s="136"/>
      <c r="NM101" s="136"/>
      <c r="NN101" s="136"/>
      <c r="NO101" s="136"/>
      <c r="NP101" s="136"/>
      <c r="NQ101" s="136"/>
      <c r="NR101" s="136"/>
      <c r="NS101" s="136"/>
      <c r="NT101" s="136"/>
      <c r="NU101" s="136"/>
      <c r="NV101" s="136"/>
      <c r="NW101" s="136"/>
      <c r="NX101" s="136"/>
      <c r="NY101" s="136"/>
      <c r="NZ101" s="136"/>
      <c r="OA101" s="136"/>
      <c r="OB101" s="136"/>
      <c r="OC101" s="136"/>
      <c r="OD101" s="136"/>
      <c r="OE101" s="136"/>
      <c r="OF101" s="136"/>
      <c r="OG101" s="136"/>
      <c r="OH101" s="136"/>
      <c r="OI101" s="136"/>
      <c r="OJ101" s="136"/>
      <c r="OK101" s="136"/>
      <c r="OL101" s="136"/>
      <c r="OM101" s="136"/>
      <c r="ON101" s="136"/>
      <c r="OO101" s="136"/>
      <c r="OP101" s="136"/>
      <c r="OQ101" s="136"/>
      <c r="OR101" s="136"/>
      <c r="OS101" s="136"/>
      <c r="OT101" s="136"/>
      <c r="OU101" s="136"/>
      <c r="OV101" s="136"/>
      <c r="OW101" s="136"/>
      <c r="OX101" s="136"/>
      <c r="OY101" s="136"/>
      <c r="OZ101" s="136"/>
      <c r="PA101" s="136"/>
      <c r="PB101" s="136"/>
      <c r="PC101" s="136"/>
      <c r="PD101" s="136"/>
      <c r="PE101" s="136"/>
      <c r="PF101" s="136"/>
      <c r="PG101" s="136"/>
      <c r="PH101" s="136"/>
      <c r="PI101" s="136"/>
      <c r="PJ101" s="136"/>
      <c r="PK101" s="136"/>
      <c r="PL101" s="136"/>
      <c r="PM101" s="136"/>
      <c r="PN101" s="136"/>
      <c r="PO101" s="136"/>
      <c r="PP101" s="136"/>
      <c r="PQ101" s="136"/>
      <c r="PR101" s="136"/>
      <c r="PS101" s="136"/>
      <c r="PT101" s="136"/>
      <c r="PU101" s="136"/>
      <c r="PV101" s="136"/>
      <c r="PW101" s="136"/>
      <c r="PX101" s="136"/>
      <c r="PY101" s="136"/>
      <c r="PZ101" s="136"/>
      <c r="QA101" s="136"/>
      <c r="QB101" s="136"/>
      <c r="QC101" s="136"/>
      <c r="QD101" s="136"/>
      <c r="QE101" s="136"/>
      <c r="QF101" s="136"/>
      <c r="QG101" s="136"/>
      <c r="QH101" s="136"/>
      <c r="QI101" s="136"/>
      <c r="QJ101" s="136"/>
      <c r="QK101" s="136"/>
      <c r="QL101" s="136"/>
      <c r="QM101" s="136"/>
      <c r="QN101" s="136"/>
      <c r="QO101" s="136"/>
      <c r="QP101" s="136"/>
      <c r="QQ101" s="136"/>
      <c r="QR101" s="136"/>
      <c r="QS101" s="136"/>
      <c r="QT101" s="136"/>
      <c r="QU101" s="136"/>
      <c r="QV101" s="136"/>
      <c r="QW101" s="136"/>
      <c r="QX101" s="136"/>
      <c r="QY101" s="136"/>
      <c r="QZ101" s="136"/>
      <c r="RA101" s="136"/>
      <c r="RB101" s="136"/>
      <c r="RC101" s="136"/>
      <c r="RD101" s="136"/>
      <c r="RE101" s="136"/>
      <c r="RF101" s="136"/>
      <c r="RG101" s="136"/>
      <c r="RH101" s="136"/>
      <c r="RI101" s="136"/>
      <c r="RJ101" s="136"/>
      <c r="RK101" s="136"/>
      <c r="RL101" s="136"/>
      <c r="RM101" s="136"/>
      <c r="RN101" s="136"/>
      <c r="RO101" s="136"/>
      <c r="RP101" s="136"/>
      <c r="RQ101" s="136"/>
      <c r="RR101" s="136"/>
      <c r="RS101" s="136"/>
      <c r="RT101" s="136"/>
      <c r="RU101" s="136"/>
      <c r="RV101" s="136"/>
      <c r="RW101" s="136"/>
      <c r="RX101" s="136"/>
      <c r="RY101" s="136"/>
      <c r="RZ101" s="136"/>
      <c r="SA101" s="136"/>
      <c r="SB101" s="136"/>
      <c r="SC101" s="136"/>
      <c r="SD101" s="136"/>
      <c r="SE101" s="136"/>
      <c r="SF101" s="136"/>
      <c r="SG101" s="136"/>
      <c r="SH101" s="136"/>
      <c r="SI101" s="136"/>
      <c r="SJ101" s="136"/>
      <c r="SK101" s="136"/>
      <c r="SL101" s="136"/>
      <c r="SM101" s="136"/>
      <c r="SN101" s="136"/>
      <c r="SO101" s="136"/>
      <c r="SP101" s="136"/>
      <c r="SQ101" s="136"/>
      <c r="SR101" s="136"/>
      <c r="SS101" s="136"/>
      <c r="ST101" s="136"/>
      <c r="SU101" s="136"/>
      <c r="SV101" s="136"/>
      <c r="SW101" s="136"/>
      <c r="SX101" s="136"/>
      <c r="SY101" s="136"/>
      <c r="SZ101" s="136"/>
      <c r="TA101" s="136"/>
      <c r="TB101" s="136"/>
      <c r="TC101" s="136"/>
      <c r="TD101" s="136"/>
      <c r="TE101" s="136"/>
      <c r="TF101" s="136"/>
      <c r="TG101" s="136"/>
      <c r="TH101" s="136"/>
      <c r="TI101" s="136"/>
      <c r="TJ101" s="136"/>
      <c r="TK101" s="136"/>
      <c r="TL101" s="136"/>
      <c r="TM101" s="136"/>
      <c r="TN101" s="136"/>
      <c r="TO101" s="136"/>
      <c r="TP101" s="136"/>
      <c r="TQ101" s="136"/>
      <c r="TR101" s="136"/>
      <c r="TS101" s="136"/>
      <c r="TT101" s="136"/>
      <c r="TU101" s="136"/>
      <c r="TV101" s="136"/>
      <c r="TW101" s="136"/>
      <c r="TX101" s="136"/>
      <c r="TY101" s="136"/>
      <c r="TZ101" s="136"/>
      <c r="UA101" s="136"/>
      <c r="UB101" s="136"/>
      <c r="UC101" s="136"/>
      <c r="UD101" s="136"/>
      <c r="UE101" s="136"/>
      <c r="UF101" s="136"/>
      <c r="UG101" s="136"/>
      <c r="UH101" s="136"/>
      <c r="UI101" s="136"/>
      <c r="UJ101" s="136"/>
      <c r="UK101" s="136"/>
      <c r="UL101" s="136"/>
      <c r="UM101" s="136"/>
      <c r="UN101" s="136"/>
      <c r="UO101" s="136"/>
      <c r="UP101" s="136"/>
      <c r="UQ101" s="136"/>
      <c r="UR101" s="136"/>
      <c r="US101" s="136"/>
      <c r="UT101" s="136"/>
      <c r="UU101" s="136"/>
      <c r="UV101" s="136"/>
      <c r="UW101" s="136"/>
      <c r="UX101" s="136"/>
      <c r="UY101" s="136"/>
      <c r="UZ101" s="136"/>
      <c r="VA101" s="136"/>
      <c r="VB101" s="136"/>
      <c r="VC101" s="136"/>
      <c r="VD101" s="136"/>
      <c r="VE101" s="136"/>
      <c r="VF101" s="136"/>
      <c r="VG101" s="136"/>
      <c r="VH101" s="136"/>
      <c r="VI101" s="136"/>
      <c r="VJ101" s="136"/>
      <c r="VK101" s="136"/>
      <c r="VL101" s="136"/>
      <c r="VM101" s="136"/>
      <c r="VN101" s="136"/>
      <c r="VO101" s="136"/>
      <c r="VP101" s="136"/>
      <c r="VQ101" s="136"/>
      <c r="VR101" s="136"/>
      <c r="VS101" s="136"/>
      <c r="VT101" s="136"/>
      <c r="VU101" s="136"/>
      <c r="VV101" s="136"/>
      <c r="VW101" s="136"/>
      <c r="VX101" s="136"/>
      <c r="VY101" s="136"/>
      <c r="VZ101" s="136"/>
      <c r="WA101" s="136"/>
      <c r="WB101" s="136"/>
      <c r="WC101" s="136"/>
      <c r="WD101" s="136"/>
      <c r="WE101" s="136"/>
      <c r="WF101" s="136"/>
      <c r="WG101" s="136"/>
      <c r="WH101" s="136"/>
      <c r="WI101" s="136"/>
      <c r="WJ101" s="136"/>
      <c r="WK101" s="136"/>
      <c r="WL101" s="136"/>
      <c r="WM101" s="136"/>
      <c r="WN101" s="136"/>
      <c r="WO101" s="136"/>
      <c r="WP101" s="136"/>
      <c r="WQ101" s="136"/>
      <c r="WR101" s="136"/>
      <c r="WS101" s="136"/>
      <c r="WT101" s="136"/>
      <c r="WU101" s="136"/>
      <c r="WV101" s="136"/>
      <c r="WW101" s="136"/>
      <c r="WX101" s="136"/>
      <c r="WY101" s="136"/>
      <c r="WZ101" s="136"/>
      <c r="XA101" s="136"/>
      <c r="XB101" s="136"/>
      <c r="XC101" s="136"/>
      <c r="XD101" s="136"/>
      <c r="XE101" s="136"/>
      <c r="XF101" s="136"/>
      <c r="XG101" s="136"/>
      <c r="XH101" s="136"/>
      <c r="XI101" s="136"/>
      <c r="XJ101" s="136"/>
      <c r="XK101" s="136"/>
      <c r="XL101" s="136"/>
      <c r="XM101" s="136"/>
      <c r="XN101" s="136"/>
      <c r="XO101" s="136"/>
      <c r="XP101" s="136"/>
      <c r="XQ101" s="136"/>
      <c r="XR101" s="136"/>
      <c r="XS101" s="136"/>
      <c r="XT101" s="136"/>
      <c r="XU101" s="136"/>
      <c r="XV101" s="136"/>
      <c r="XW101" s="136"/>
      <c r="XX101" s="136"/>
      <c r="XY101" s="136"/>
      <c r="XZ101" s="136"/>
      <c r="YA101" s="136"/>
      <c r="YB101" s="136"/>
      <c r="YC101" s="136"/>
      <c r="YD101" s="136"/>
      <c r="YE101" s="136"/>
      <c r="YF101" s="136"/>
      <c r="YG101" s="136"/>
      <c r="YH101" s="136"/>
      <c r="YI101" s="136"/>
      <c r="YJ101" s="136"/>
      <c r="YK101" s="136"/>
      <c r="YL101" s="136"/>
      <c r="YM101" s="136"/>
      <c r="YN101" s="136"/>
      <c r="YO101" s="136"/>
      <c r="YP101" s="136"/>
      <c r="YQ101" s="136"/>
      <c r="YR101" s="136"/>
      <c r="YS101" s="136"/>
      <c r="YT101" s="136"/>
      <c r="YU101" s="136"/>
      <c r="YV101" s="136"/>
      <c r="YW101" s="136"/>
      <c r="YX101" s="136"/>
      <c r="YY101" s="136"/>
      <c r="YZ101" s="136"/>
      <c r="ZA101" s="136"/>
      <c r="ZB101" s="136"/>
      <c r="ZC101" s="136"/>
      <c r="ZD101" s="136"/>
      <c r="ZE101" s="136"/>
      <c r="ZF101" s="136"/>
      <c r="ZG101" s="136"/>
      <c r="ZH101" s="136"/>
      <c r="ZI101" s="136"/>
      <c r="ZJ101" s="136"/>
      <c r="ZK101" s="136"/>
      <c r="ZL101" s="136"/>
      <c r="ZM101" s="136"/>
      <c r="ZN101" s="136"/>
      <c r="ZO101" s="136"/>
      <c r="ZP101" s="136"/>
      <c r="ZQ101" s="136"/>
      <c r="ZR101" s="136"/>
      <c r="ZS101" s="136"/>
      <c r="ZT101" s="136"/>
      <c r="ZU101" s="136"/>
      <c r="ZV101" s="136"/>
      <c r="ZW101" s="136"/>
      <c r="ZX101" s="136"/>
      <c r="ZY101" s="136"/>
      <c r="ZZ101" s="136"/>
      <c r="AAA101" s="136"/>
      <c r="AAB101" s="136"/>
      <c r="AAC101" s="136"/>
      <c r="AAD101" s="136"/>
      <c r="AAE101" s="136"/>
      <c r="AAF101" s="136"/>
      <c r="AAG101" s="136"/>
      <c r="AAH101" s="136"/>
      <c r="AAI101" s="136"/>
      <c r="AAJ101" s="136"/>
      <c r="AAK101" s="136"/>
      <c r="AAL101" s="136"/>
      <c r="AAM101" s="136"/>
      <c r="AAN101" s="136"/>
      <c r="AAO101" s="136"/>
      <c r="AAP101" s="136"/>
      <c r="AAQ101" s="136"/>
      <c r="AAR101" s="136"/>
      <c r="AAS101" s="136"/>
      <c r="AAT101" s="136"/>
      <c r="AAU101" s="136"/>
      <c r="AAV101" s="136"/>
      <c r="AAW101" s="136"/>
      <c r="AAX101" s="136"/>
      <c r="AAY101" s="136"/>
      <c r="AAZ101" s="136"/>
      <c r="ABA101" s="136"/>
      <c r="ABB101" s="136"/>
      <c r="ABC101" s="136"/>
      <c r="ABD101" s="136"/>
      <c r="ABE101" s="136"/>
      <c r="ABF101" s="136"/>
      <c r="ABG101" s="136"/>
      <c r="ABH101" s="136"/>
      <c r="ABI101" s="136"/>
      <c r="ABJ101" s="136"/>
      <c r="ABK101" s="136"/>
      <c r="ABL101" s="136"/>
      <c r="ABM101" s="136"/>
      <c r="ABN101" s="136"/>
      <c r="ABO101" s="136"/>
      <c r="ABP101" s="136"/>
      <c r="ABQ101" s="136"/>
      <c r="ABR101" s="136"/>
      <c r="ABS101" s="136"/>
      <c r="ABT101" s="136"/>
      <c r="ABU101" s="136"/>
      <c r="ABV101" s="136"/>
      <c r="ABW101" s="136"/>
      <c r="ABX101" s="136"/>
      <c r="ABY101" s="136"/>
      <c r="ABZ101" s="136"/>
      <c r="ACA101" s="136"/>
      <c r="ACB101" s="136"/>
      <c r="ACC101" s="136"/>
      <c r="ACD101" s="136"/>
      <c r="ACE101" s="136"/>
      <c r="ACF101" s="136"/>
      <c r="ACG101" s="136"/>
      <c r="ACH101" s="136"/>
      <c r="ACI101" s="136"/>
      <c r="ACJ101" s="136"/>
      <c r="ACK101" s="136"/>
      <c r="ACL101" s="136"/>
      <c r="ACM101" s="136"/>
      <c r="ACN101" s="136"/>
      <c r="ACO101" s="136"/>
      <c r="ACP101" s="136"/>
      <c r="ACQ101" s="136"/>
      <c r="ACR101" s="136"/>
      <c r="ACS101" s="136"/>
      <c r="ACT101" s="136"/>
      <c r="ACU101" s="136"/>
      <c r="ACV101" s="136"/>
      <c r="ACW101" s="136"/>
      <c r="ACX101" s="136"/>
      <c r="ACY101" s="136"/>
      <c r="ACZ101" s="136"/>
      <c r="ADA101" s="136"/>
      <c r="ADB101" s="136"/>
      <c r="ADC101" s="136"/>
      <c r="ADD101" s="136"/>
      <c r="ADE101" s="136"/>
      <c r="ADF101" s="136"/>
      <c r="ADG101" s="136"/>
      <c r="ADH101" s="136"/>
      <c r="ADI101" s="136"/>
      <c r="ADJ101" s="136"/>
      <c r="ADK101" s="136"/>
      <c r="ADL101" s="136"/>
      <c r="ADM101" s="136"/>
      <c r="ADN101" s="136"/>
      <c r="ADO101" s="136"/>
      <c r="ADP101" s="136"/>
      <c r="ADQ101" s="136"/>
      <c r="ADR101" s="136"/>
      <c r="ADS101" s="136"/>
      <c r="ADT101" s="136"/>
      <c r="ADU101" s="136"/>
      <c r="ADV101" s="136"/>
      <c r="ADW101" s="136"/>
      <c r="ADX101" s="136"/>
      <c r="ADY101" s="136"/>
      <c r="ADZ101" s="136"/>
      <c r="AEA101" s="136"/>
      <c r="AEB101" s="136"/>
      <c r="AEC101" s="136"/>
      <c r="AED101" s="136"/>
      <c r="AEE101" s="136"/>
      <c r="AEF101" s="136"/>
      <c r="AEG101" s="136"/>
      <c r="AEH101" s="136"/>
      <c r="AEI101" s="136"/>
      <c r="AEJ101" s="136"/>
      <c r="AEK101" s="136"/>
      <c r="AEL101" s="136"/>
      <c r="AEM101" s="136"/>
      <c r="AEN101" s="136"/>
      <c r="AEO101" s="136"/>
      <c r="AEP101" s="136"/>
      <c r="AEQ101" s="136"/>
      <c r="AER101" s="136"/>
      <c r="AES101" s="136"/>
      <c r="AET101" s="136"/>
      <c r="AEU101" s="136"/>
      <c r="AEV101" s="136"/>
      <c r="AEW101" s="136"/>
      <c r="AEX101" s="136"/>
      <c r="AEY101" s="136"/>
      <c r="AEZ101" s="136"/>
      <c r="AFA101" s="136"/>
      <c r="AFB101" s="136"/>
      <c r="AFC101" s="136"/>
      <c r="AFD101" s="136"/>
      <c r="AFE101" s="136"/>
      <c r="AFF101" s="136"/>
      <c r="AFG101" s="136"/>
      <c r="AFH101" s="136"/>
      <c r="AFI101" s="136"/>
      <c r="AFJ101" s="136"/>
      <c r="AFK101" s="136"/>
      <c r="AFL101" s="136"/>
      <c r="AFM101" s="136"/>
      <c r="AFN101" s="136"/>
      <c r="AFO101" s="136"/>
      <c r="AFP101" s="136"/>
      <c r="AFQ101" s="136"/>
      <c r="AFR101" s="136"/>
      <c r="AFS101" s="136"/>
      <c r="AFT101" s="136"/>
      <c r="AFU101" s="136"/>
      <c r="AFV101" s="136"/>
      <c r="AFW101" s="136"/>
      <c r="AFX101" s="136"/>
      <c r="AFY101" s="136"/>
      <c r="AFZ101" s="136"/>
      <c r="AGA101" s="136"/>
      <c r="AGB101" s="136"/>
      <c r="AGC101" s="136"/>
      <c r="AGD101" s="136"/>
      <c r="AGE101" s="136"/>
      <c r="AGF101" s="136"/>
      <c r="AGG101" s="136"/>
      <c r="AGH101" s="136"/>
      <c r="AGI101" s="136"/>
      <c r="AGJ101" s="136"/>
      <c r="AGK101" s="136"/>
      <c r="AGL101" s="136"/>
      <c r="AGM101" s="136"/>
      <c r="AGN101" s="136"/>
      <c r="AGO101" s="136"/>
      <c r="AGP101" s="136"/>
      <c r="AGQ101" s="136"/>
      <c r="AGR101" s="136"/>
      <c r="AGS101" s="136"/>
      <c r="AGT101" s="136"/>
      <c r="AGU101" s="136"/>
      <c r="AGV101" s="136"/>
      <c r="AGW101" s="136"/>
      <c r="AGX101" s="136"/>
      <c r="AGY101" s="136"/>
      <c r="AGZ101" s="136"/>
      <c r="AHA101" s="136"/>
      <c r="AHB101" s="136"/>
      <c r="AHC101" s="136"/>
      <c r="AHD101" s="136"/>
      <c r="AHE101" s="136"/>
      <c r="AHF101" s="136"/>
      <c r="AHG101" s="136"/>
      <c r="AHH101" s="136"/>
      <c r="AHI101" s="136"/>
      <c r="AHJ101" s="136"/>
      <c r="AHK101" s="136"/>
      <c r="AHL101" s="136"/>
      <c r="AHM101" s="136"/>
      <c r="AHN101" s="136"/>
      <c r="AHO101" s="136"/>
      <c r="AHP101" s="136"/>
      <c r="AHQ101" s="136"/>
      <c r="AHR101" s="136"/>
      <c r="AHS101" s="136"/>
      <c r="AHT101" s="136"/>
      <c r="AHU101" s="136"/>
      <c r="AHV101" s="136"/>
      <c r="AHW101" s="136"/>
      <c r="AHX101" s="136"/>
      <c r="AHY101" s="136"/>
      <c r="AHZ101" s="136"/>
      <c r="AIA101" s="136"/>
      <c r="AIB101" s="136"/>
      <c r="AIC101" s="136"/>
      <c r="AID101" s="136"/>
      <c r="AIE101" s="136"/>
      <c r="AIF101" s="136"/>
      <c r="AIG101" s="136"/>
      <c r="AIH101" s="136"/>
      <c r="AII101" s="136"/>
      <c r="AIJ101" s="136"/>
      <c r="AIK101" s="136"/>
      <c r="AIL101" s="136"/>
      <c r="AIM101" s="136"/>
      <c r="AIN101" s="136"/>
      <c r="AIO101" s="136"/>
      <c r="AIP101" s="136"/>
      <c r="AIQ101" s="136"/>
      <c r="AIR101" s="136"/>
      <c r="AIS101" s="136"/>
      <c r="AIT101" s="136"/>
      <c r="AIU101" s="136"/>
      <c r="AIV101" s="136"/>
      <c r="AIW101" s="136"/>
      <c r="AIX101" s="136"/>
      <c r="AIY101" s="136"/>
      <c r="AIZ101" s="136"/>
      <c r="AJA101" s="136"/>
      <c r="AJB101" s="136"/>
      <c r="AJC101" s="136"/>
      <c r="AJD101" s="136"/>
      <c r="AJE101" s="136"/>
      <c r="AJF101" s="136"/>
      <c r="AJG101" s="136"/>
      <c r="AJH101" s="136"/>
      <c r="AJI101" s="136"/>
      <c r="AJJ101" s="136"/>
      <c r="AJK101" s="136"/>
      <c r="AJL101" s="136"/>
      <c r="AJM101" s="136"/>
      <c r="AJN101" s="136"/>
      <c r="AJO101" s="136"/>
      <c r="AJP101" s="136"/>
      <c r="AJQ101" s="136"/>
      <c r="AJR101" s="136"/>
      <c r="AJS101" s="136"/>
      <c r="AJT101" s="136"/>
      <c r="AJU101" s="136"/>
      <c r="AJV101" s="136"/>
      <c r="AJW101" s="136"/>
      <c r="AJX101" s="136"/>
      <c r="AJY101" s="136"/>
      <c r="AJZ101" s="136"/>
      <c r="AKA101" s="136"/>
      <c r="AKB101" s="136"/>
      <c r="AKC101" s="136"/>
      <c r="AKD101" s="136"/>
      <c r="AKE101" s="136"/>
      <c r="AKF101" s="136"/>
      <c r="AKG101" s="136"/>
      <c r="AKH101" s="136"/>
      <c r="AKI101" s="136"/>
      <c r="AKJ101" s="136"/>
      <c r="AKK101" s="136"/>
      <c r="AKL101" s="136"/>
      <c r="AKM101" s="136"/>
      <c r="AKN101" s="136"/>
      <c r="AKO101" s="136"/>
      <c r="AKP101" s="136"/>
      <c r="AKQ101" s="136"/>
      <c r="AKR101" s="136"/>
      <c r="AKS101" s="136"/>
      <c r="AKT101" s="136"/>
      <c r="AKU101" s="136"/>
      <c r="AKV101" s="136"/>
      <c r="AKW101" s="136"/>
      <c r="AKX101" s="136"/>
      <c r="AKY101" s="136"/>
      <c r="AKZ101" s="136"/>
      <c r="ALA101" s="136"/>
      <c r="ALB101" s="136"/>
      <c r="ALC101" s="136"/>
      <c r="ALD101" s="136"/>
      <c r="ALE101" s="136"/>
      <c r="ALF101" s="136"/>
      <c r="ALG101" s="136"/>
      <c r="ALH101" s="136"/>
      <c r="ALI101" s="136"/>
      <c r="ALJ101" s="136"/>
      <c r="ALK101" s="136"/>
      <c r="ALL101" s="136"/>
      <c r="ALM101" s="136"/>
      <c r="ALN101" s="136"/>
      <c r="ALO101" s="136"/>
      <c r="ALP101" s="136"/>
      <c r="ALQ101" s="136"/>
      <c r="ALR101" s="136"/>
      <c r="ALS101" s="136"/>
      <c r="ALT101" s="136"/>
      <c r="ALU101" s="136"/>
      <c r="ALV101" s="136"/>
      <c r="ALW101" s="136"/>
      <c r="ALX101" s="136"/>
      <c r="ALY101" s="136"/>
      <c r="ALZ101" s="136"/>
      <c r="AMA101" s="136"/>
      <c r="AMB101" s="136"/>
      <c r="AMC101" s="136"/>
      <c r="AMD101" s="136"/>
      <c r="AME101" s="136"/>
      <c r="AMF101" s="136"/>
      <c r="AMG101" s="136"/>
      <c r="AMH101" s="136"/>
      <c r="AMI101" s="136"/>
      <c r="AMJ101" s="136"/>
      <c r="AMK101" s="136"/>
      <c r="AML101" s="136"/>
      <c r="AMM101" s="136"/>
      <c r="AMN101" s="136"/>
      <c r="AMO101" s="136"/>
      <c r="AMP101" s="136"/>
      <c r="AMQ101" s="136"/>
      <c r="AMR101" s="136"/>
      <c r="AMS101" s="136"/>
      <c r="AMT101" s="136"/>
      <c r="AMU101" s="136"/>
      <c r="AMV101" s="136"/>
      <c r="AMW101" s="136"/>
      <c r="AMX101" s="136"/>
      <c r="AMY101" s="136"/>
      <c r="AMZ101" s="136"/>
      <c r="ANA101" s="136"/>
      <c r="ANB101" s="136"/>
      <c r="ANC101" s="136"/>
      <c r="AND101" s="136"/>
      <c r="ANE101" s="136"/>
      <c r="ANF101" s="136"/>
      <c r="ANG101" s="136"/>
      <c r="ANH101" s="136"/>
      <c r="ANI101" s="136"/>
      <c r="ANJ101" s="136"/>
      <c r="ANK101" s="136"/>
      <c r="ANL101" s="136"/>
      <c r="ANM101" s="136"/>
      <c r="ANN101" s="136"/>
      <c r="ANO101" s="136"/>
      <c r="ANP101" s="136"/>
      <c r="ANQ101" s="136"/>
      <c r="ANR101" s="136"/>
      <c r="ANS101" s="136"/>
      <c r="ANT101" s="136"/>
      <c r="ANU101" s="136"/>
      <c r="ANV101" s="136"/>
      <c r="ANW101" s="136"/>
      <c r="ANX101" s="136"/>
      <c r="ANY101" s="136"/>
      <c r="ANZ101" s="136"/>
      <c r="AOA101" s="136"/>
      <c r="AOB101" s="136"/>
      <c r="AOC101" s="136"/>
      <c r="AOD101" s="136"/>
      <c r="AOE101" s="136"/>
      <c r="AOF101" s="136"/>
      <c r="AOG101" s="136"/>
      <c r="AOH101" s="136"/>
      <c r="AOI101" s="136"/>
      <c r="AOJ101" s="136"/>
      <c r="AOK101" s="136"/>
      <c r="AOL101" s="136"/>
      <c r="AOM101" s="136"/>
      <c r="AON101" s="136"/>
      <c r="AOO101" s="136"/>
      <c r="AOP101" s="136"/>
      <c r="AOQ101" s="136"/>
      <c r="AOR101" s="136"/>
      <c r="AOS101" s="136"/>
      <c r="AOT101" s="136"/>
      <c r="AOU101" s="136"/>
      <c r="AOV101" s="136"/>
      <c r="AOW101" s="136"/>
      <c r="AOX101" s="136"/>
      <c r="AOY101" s="136"/>
      <c r="AOZ101" s="136"/>
      <c r="APA101" s="136"/>
      <c r="APB101" s="136"/>
      <c r="APC101" s="136"/>
      <c r="APD101" s="136"/>
      <c r="APE101" s="136"/>
      <c r="APF101" s="136"/>
      <c r="APG101" s="136"/>
      <c r="APH101" s="136"/>
      <c r="API101" s="136"/>
      <c r="APJ101" s="136"/>
      <c r="APK101" s="136"/>
      <c r="APL101" s="136"/>
      <c r="APM101" s="136"/>
      <c r="APN101" s="136"/>
      <c r="APO101" s="136"/>
      <c r="APP101" s="136"/>
      <c r="APQ101" s="136"/>
      <c r="APR101" s="136"/>
      <c r="APS101" s="136"/>
      <c r="APT101" s="136"/>
      <c r="APU101" s="136"/>
      <c r="APV101" s="136"/>
      <c r="APW101" s="136"/>
      <c r="APX101" s="136"/>
      <c r="APY101" s="136"/>
      <c r="APZ101" s="136"/>
      <c r="AQA101" s="136"/>
      <c r="AQB101" s="136"/>
      <c r="AQC101" s="136"/>
      <c r="AQD101" s="136"/>
      <c r="AQE101" s="136"/>
      <c r="AQF101" s="136"/>
      <c r="AQG101" s="136"/>
      <c r="AQH101" s="136"/>
      <c r="AQI101" s="136"/>
      <c r="AQJ101" s="136"/>
      <c r="AQK101" s="136"/>
      <c r="AQL101" s="136"/>
      <c r="AQM101" s="136"/>
      <c r="AQN101" s="136"/>
      <c r="AQO101" s="136"/>
      <c r="AQP101" s="136"/>
      <c r="AQQ101" s="136"/>
      <c r="AQR101" s="136"/>
      <c r="AQS101" s="136"/>
      <c r="AQT101" s="136"/>
      <c r="AQU101" s="136"/>
      <c r="AQV101" s="136"/>
      <c r="AQW101" s="136"/>
      <c r="AQX101" s="136"/>
      <c r="AQY101" s="136"/>
      <c r="AQZ101" s="136"/>
      <c r="ARA101" s="136"/>
      <c r="ARB101" s="136"/>
      <c r="ARC101" s="136"/>
      <c r="ARD101" s="136"/>
      <c r="ARE101" s="136"/>
      <c r="ARF101" s="136"/>
      <c r="ARG101" s="136"/>
      <c r="ARH101" s="136"/>
      <c r="ARI101" s="136"/>
      <c r="ARJ101" s="136"/>
      <c r="ARK101" s="136"/>
      <c r="ARL101" s="136"/>
      <c r="ARM101" s="136"/>
      <c r="ARN101" s="136"/>
      <c r="ARO101" s="136"/>
      <c r="ARP101" s="136"/>
      <c r="ARQ101" s="136"/>
      <c r="ARR101" s="136"/>
      <c r="ARS101" s="136"/>
      <c r="ART101" s="136"/>
      <c r="ARU101" s="136"/>
      <c r="ARV101" s="136"/>
      <c r="ARW101" s="136"/>
      <c r="ARX101" s="136"/>
      <c r="ARY101" s="136"/>
      <c r="ARZ101" s="136"/>
      <c r="ASA101" s="136"/>
      <c r="ASB101" s="136"/>
      <c r="ASC101" s="136"/>
      <c r="ASD101" s="136"/>
      <c r="ASE101" s="136"/>
      <c r="ASF101" s="136"/>
      <c r="ASG101" s="136"/>
      <c r="ASH101" s="136"/>
      <c r="ASI101" s="136"/>
      <c r="ASJ101" s="136"/>
      <c r="ASK101" s="136"/>
      <c r="ASL101" s="136"/>
      <c r="ASM101" s="136"/>
      <c r="ASN101" s="136"/>
      <c r="ASO101" s="136"/>
      <c r="ASP101" s="136"/>
      <c r="ASQ101" s="136"/>
      <c r="ASR101" s="136"/>
      <c r="ASS101" s="136"/>
      <c r="AST101" s="136"/>
      <c r="ASU101" s="136"/>
      <c r="ASV101" s="136"/>
      <c r="ASW101" s="136"/>
      <c r="ASX101" s="136"/>
      <c r="ASY101" s="136"/>
      <c r="ASZ101" s="136"/>
      <c r="ATA101" s="136"/>
      <c r="ATB101" s="136"/>
      <c r="ATC101" s="136"/>
      <c r="ATD101" s="136"/>
      <c r="ATE101" s="136"/>
      <c r="ATF101" s="136"/>
      <c r="ATG101" s="136"/>
      <c r="ATH101" s="136"/>
      <c r="ATI101" s="136"/>
      <c r="ATJ101" s="136"/>
      <c r="ATK101" s="136"/>
      <c r="ATL101" s="136"/>
      <c r="ATM101" s="136"/>
      <c r="ATN101" s="136"/>
      <c r="ATO101" s="136"/>
      <c r="ATP101" s="136"/>
      <c r="ATQ101" s="136"/>
      <c r="ATR101" s="136"/>
      <c r="ATS101" s="136"/>
      <c r="ATT101" s="136"/>
      <c r="ATU101" s="136"/>
      <c r="ATV101" s="136"/>
      <c r="ATW101" s="136"/>
      <c r="ATX101" s="136"/>
      <c r="ATY101" s="136"/>
      <c r="ATZ101" s="136"/>
      <c r="AUA101" s="136"/>
      <c r="AUB101" s="136"/>
      <c r="AUC101" s="136"/>
      <c r="AUD101" s="136"/>
      <c r="AUE101" s="136"/>
      <c r="AUF101" s="136"/>
      <c r="AUG101" s="136"/>
      <c r="AUH101" s="136"/>
      <c r="AUI101" s="136"/>
      <c r="AUJ101" s="136"/>
      <c r="AUK101" s="136"/>
      <c r="AUL101" s="136"/>
      <c r="AUM101" s="136"/>
      <c r="AUN101" s="136"/>
      <c r="AUO101" s="136"/>
      <c r="AUP101" s="136"/>
      <c r="AUQ101" s="136"/>
      <c r="AUR101" s="136"/>
      <c r="AUS101" s="136"/>
      <c r="AUT101" s="136"/>
      <c r="AUU101" s="136"/>
      <c r="AUV101" s="136"/>
      <c r="AUW101" s="136"/>
      <c r="AUX101" s="136"/>
      <c r="AUY101" s="136"/>
      <c r="AUZ101" s="136"/>
      <c r="AVA101" s="136"/>
      <c r="AVB101" s="136"/>
      <c r="AVC101" s="136"/>
      <c r="AVD101" s="136"/>
      <c r="AVE101" s="136"/>
      <c r="AVF101" s="136"/>
      <c r="AVG101" s="136"/>
      <c r="AVH101" s="136"/>
      <c r="AVI101" s="136"/>
      <c r="AVJ101" s="136"/>
      <c r="AVK101" s="136"/>
      <c r="AVL101" s="136"/>
      <c r="AVM101" s="136"/>
      <c r="AVN101" s="136"/>
      <c r="AVO101" s="136"/>
      <c r="AVP101" s="136"/>
      <c r="AVQ101" s="136"/>
      <c r="AVR101" s="136"/>
      <c r="AVS101" s="136"/>
      <c r="AVT101" s="136"/>
      <c r="AVU101" s="136"/>
      <c r="AVV101" s="136"/>
      <c r="AVW101" s="136"/>
      <c r="AVX101" s="136"/>
      <c r="AVY101" s="136"/>
      <c r="AVZ101" s="136"/>
      <c r="AWA101" s="136"/>
      <c r="AWB101" s="136"/>
      <c r="AWC101" s="136"/>
      <c r="AWD101" s="136"/>
      <c r="AWE101" s="136"/>
      <c r="AWF101" s="136"/>
      <c r="AWG101" s="136"/>
      <c r="AWH101" s="136"/>
      <c r="AWI101" s="136"/>
      <c r="AWJ101" s="136"/>
      <c r="AWK101" s="136"/>
      <c r="AWL101" s="136"/>
      <c r="AWM101" s="136"/>
      <c r="AWN101" s="136"/>
      <c r="AWO101" s="136"/>
      <c r="AWP101" s="136"/>
      <c r="AWQ101" s="136"/>
      <c r="AWR101" s="136"/>
      <c r="AWS101" s="136"/>
      <c r="AWT101" s="136"/>
      <c r="AWU101" s="136"/>
      <c r="AWV101" s="136"/>
      <c r="AWW101" s="136"/>
      <c r="AWX101" s="136"/>
      <c r="AWY101" s="136"/>
      <c r="AWZ101" s="136"/>
      <c r="AXA101" s="136"/>
      <c r="AXB101" s="136"/>
      <c r="AXC101" s="136"/>
      <c r="AXD101" s="136"/>
      <c r="AXE101" s="136"/>
      <c r="AXF101" s="136"/>
      <c r="AXG101" s="136"/>
      <c r="AXH101" s="136"/>
      <c r="AXI101" s="136"/>
      <c r="AXJ101" s="136"/>
      <c r="AXK101" s="136"/>
      <c r="AXL101" s="136"/>
      <c r="AXM101" s="136"/>
      <c r="AXN101" s="136"/>
      <c r="AXO101" s="136"/>
      <c r="AXP101" s="136"/>
      <c r="AXQ101" s="136"/>
      <c r="AXR101" s="136"/>
      <c r="AXS101" s="136"/>
      <c r="AXT101" s="136"/>
      <c r="AXU101" s="136"/>
      <c r="AXV101" s="136"/>
      <c r="AXW101" s="136"/>
      <c r="AXX101" s="136"/>
      <c r="AXY101" s="136"/>
      <c r="AXZ101" s="136"/>
      <c r="AYA101" s="136"/>
      <c r="AYB101" s="136"/>
      <c r="AYC101" s="136"/>
      <c r="AYD101" s="136"/>
      <c r="AYE101" s="136"/>
      <c r="AYF101" s="136"/>
      <c r="AYG101" s="136"/>
      <c r="AYH101" s="136"/>
      <c r="AYI101" s="136"/>
      <c r="AYJ101" s="136"/>
      <c r="AYK101" s="136"/>
      <c r="AYL101" s="136"/>
      <c r="AYM101" s="136"/>
      <c r="AYN101" s="136"/>
      <c r="AYO101" s="136"/>
      <c r="AYP101" s="136"/>
      <c r="AYQ101" s="136"/>
      <c r="AYR101" s="136"/>
      <c r="AYS101" s="136"/>
      <c r="AYT101" s="136"/>
      <c r="AYU101" s="136"/>
      <c r="AYV101" s="136"/>
      <c r="AYW101" s="136"/>
      <c r="AYX101" s="136"/>
      <c r="AYY101" s="136"/>
      <c r="AYZ101" s="136"/>
      <c r="AZA101" s="136"/>
      <c r="AZB101" s="136"/>
      <c r="AZC101" s="136"/>
      <c r="AZD101" s="136"/>
      <c r="AZE101" s="136"/>
      <c r="AZF101" s="136"/>
      <c r="AZG101" s="136"/>
      <c r="AZH101" s="136"/>
      <c r="AZI101" s="136"/>
      <c r="AZJ101" s="136"/>
      <c r="AZK101" s="136"/>
      <c r="AZL101" s="136"/>
      <c r="AZM101" s="136"/>
      <c r="AZN101" s="136"/>
      <c r="AZO101" s="136"/>
      <c r="AZP101" s="136"/>
      <c r="AZQ101" s="136"/>
      <c r="AZR101" s="136"/>
      <c r="AZS101" s="136"/>
      <c r="AZT101" s="136"/>
      <c r="AZU101" s="136"/>
      <c r="AZV101" s="136"/>
      <c r="AZW101" s="136"/>
      <c r="AZX101" s="136"/>
      <c r="AZY101" s="136"/>
      <c r="AZZ101" s="136"/>
      <c r="BAA101" s="136"/>
      <c r="BAB101" s="136"/>
      <c r="BAC101" s="136"/>
      <c r="BAD101" s="136"/>
      <c r="BAE101" s="136"/>
      <c r="BAF101" s="136"/>
      <c r="BAG101" s="136"/>
      <c r="BAH101" s="136"/>
      <c r="BAI101" s="136"/>
      <c r="BAJ101" s="136"/>
      <c r="BAK101" s="136"/>
      <c r="BAL101" s="136"/>
      <c r="BAM101" s="136"/>
      <c r="BAN101" s="136"/>
      <c r="BAO101" s="136"/>
      <c r="BAP101" s="136"/>
      <c r="BAQ101" s="136"/>
      <c r="BAR101" s="136"/>
      <c r="BAS101" s="136"/>
      <c r="BAT101" s="136"/>
      <c r="BAU101" s="136"/>
      <c r="BAV101" s="136"/>
      <c r="BAW101" s="136"/>
      <c r="BAX101" s="136"/>
      <c r="BAY101" s="136"/>
      <c r="BAZ101" s="136"/>
      <c r="BBA101" s="136"/>
      <c r="BBB101" s="136"/>
      <c r="BBC101" s="136"/>
      <c r="BBD101" s="136"/>
      <c r="BBE101" s="136"/>
      <c r="BBF101" s="136"/>
      <c r="BBG101" s="136"/>
      <c r="BBH101" s="136"/>
      <c r="BBI101" s="136"/>
      <c r="BBJ101" s="136"/>
      <c r="BBK101" s="136"/>
      <c r="BBL101" s="136"/>
      <c r="BBM101" s="136"/>
      <c r="BBN101" s="136"/>
      <c r="BBO101" s="136"/>
      <c r="BBP101" s="136"/>
      <c r="BBQ101" s="136"/>
      <c r="BBR101" s="136"/>
      <c r="BBS101" s="136"/>
      <c r="BBT101" s="136"/>
      <c r="BBU101" s="136"/>
      <c r="BBV101" s="136"/>
      <c r="BBW101" s="136"/>
      <c r="BBX101" s="136"/>
      <c r="BBY101" s="136"/>
      <c r="BBZ101" s="136"/>
      <c r="BCA101" s="136"/>
      <c r="BCB101" s="136"/>
      <c r="BCC101" s="136"/>
      <c r="BCD101" s="136"/>
      <c r="BCE101" s="136"/>
      <c r="BCF101" s="136"/>
      <c r="BCG101" s="136"/>
      <c r="BCH101" s="136"/>
      <c r="BCI101" s="136"/>
      <c r="BCJ101" s="136"/>
      <c r="BCK101" s="136"/>
      <c r="BCL101" s="136"/>
      <c r="BCM101" s="136"/>
      <c r="BCN101" s="136"/>
      <c r="BCO101" s="136"/>
      <c r="BCP101" s="136"/>
      <c r="BCQ101" s="136"/>
      <c r="BCR101" s="136"/>
      <c r="BCS101" s="136"/>
      <c r="BCT101" s="136"/>
      <c r="BCU101" s="136"/>
      <c r="BCV101" s="136"/>
      <c r="BCW101" s="136"/>
      <c r="BCX101" s="136"/>
      <c r="BCY101" s="136"/>
      <c r="BCZ101" s="136"/>
      <c r="BDA101" s="136"/>
      <c r="BDB101" s="136"/>
      <c r="BDC101" s="136"/>
      <c r="BDD101" s="136"/>
      <c r="BDE101" s="136"/>
      <c r="BDF101" s="136"/>
      <c r="BDG101" s="136"/>
      <c r="BDH101" s="136"/>
      <c r="BDI101" s="136"/>
      <c r="BDJ101" s="136"/>
      <c r="BDK101" s="136"/>
      <c r="BDL101" s="136"/>
      <c r="BDM101" s="136"/>
      <c r="BDN101" s="136"/>
      <c r="BDO101" s="136"/>
      <c r="BDP101" s="136"/>
      <c r="BDQ101" s="136"/>
      <c r="BDR101" s="136"/>
      <c r="BDS101" s="136"/>
      <c r="BDT101" s="136"/>
      <c r="BDU101" s="136"/>
      <c r="BDV101" s="136"/>
      <c r="BDW101" s="136"/>
      <c r="BDX101" s="136"/>
      <c r="BDY101" s="136"/>
      <c r="BDZ101" s="136"/>
      <c r="BEA101" s="136"/>
      <c r="BEB101" s="136"/>
      <c r="BEC101" s="136"/>
      <c r="BED101" s="136"/>
      <c r="BEE101" s="136"/>
      <c r="BEF101" s="136"/>
      <c r="BEG101" s="136"/>
      <c r="BEH101" s="136"/>
      <c r="BEI101" s="136"/>
      <c r="BEJ101" s="136"/>
      <c r="BEK101" s="136"/>
      <c r="BEL101" s="136"/>
      <c r="BEM101" s="136"/>
      <c r="BEN101" s="136"/>
      <c r="BEO101" s="136"/>
      <c r="BEP101" s="136"/>
      <c r="BEQ101" s="136"/>
      <c r="BER101" s="136"/>
      <c r="BES101" s="136"/>
      <c r="BET101" s="136"/>
      <c r="BEU101" s="136"/>
      <c r="BEV101" s="136"/>
      <c r="BEW101" s="136"/>
      <c r="BEX101" s="136"/>
      <c r="BEY101" s="136"/>
      <c r="BEZ101" s="136"/>
      <c r="BFA101" s="136"/>
      <c r="BFB101" s="136"/>
      <c r="BFC101" s="136"/>
      <c r="BFD101" s="136"/>
      <c r="BFE101" s="136"/>
      <c r="BFF101" s="136"/>
      <c r="BFG101" s="136"/>
      <c r="BFH101" s="136"/>
      <c r="BFI101" s="136"/>
      <c r="BFJ101" s="136"/>
      <c r="BFK101" s="136"/>
      <c r="BFL101" s="136"/>
      <c r="BFM101" s="136"/>
      <c r="BFN101" s="136"/>
      <c r="BFO101" s="136"/>
      <c r="BFP101" s="136"/>
      <c r="BFQ101" s="136"/>
      <c r="BFR101" s="136"/>
      <c r="BFS101" s="136"/>
      <c r="BFT101" s="136"/>
      <c r="BFU101" s="136"/>
      <c r="BFV101" s="136"/>
      <c r="BFW101" s="136"/>
      <c r="BFX101" s="136"/>
      <c r="BFY101" s="136"/>
      <c r="BFZ101" s="136"/>
      <c r="BGA101" s="136"/>
      <c r="BGB101" s="136"/>
      <c r="BGC101" s="136"/>
      <c r="BGD101" s="136"/>
      <c r="BGE101" s="136"/>
      <c r="BGF101" s="136"/>
      <c r="BGG101" s="136"/>
      <c r="BGH101" s="136"/>
      <c r="BGI101" s="136"/>
      <c r="BGJ101" s="136"/>
      <c r="BGK101" s="136"/>
      <c r="BGL101" s="136"/>
      <c r="BGM101" s="136"/>
      <c r="BGN101" s="136"/>
      <c r="BGO101" s="136"/>
      <c r="BGP101" s="136"/>
      <c r="BGQ101" s="136"/>
      <c r="BGR101" s="136"/>
      <c r="BGS101" s="136"/>
      <c r="BGT101" s="136"/>
      <c r="BGU101" s="136"/>
      <c r="BGV101" s="136"/>
      <c r="BGW101" s="136"/>
      <c r="BGX101" s="136"/>
      <c r="BGY101" s="136"/>
      <c r="BGZ101" s="136"/>
      <c r="BHA101" s="136"/>
      <c r="BHB101" s="136"/>
      <c r="BHC101" s="136"/>
      <c r="BHD101" s="136"/>
      <c r="BHE101" s="136"/>
      <c r="BHF101" s="136"/>
      <c r="BHG101" s="136"/>
      <c r="BHH101" s="136"/>
      <c r="BHI101" s="136"/>
      <c r="BHJ101" s="136"/>
      <c r="BHK101" s="136"/>
      <c r="BHL101" s="136"/>
      <c r="BHM101" s="136"/>
      <c r="BHN101" s="136"/>
      <c r="BHO101" s="136"/>
      <c r="BHP101" s="136"/>
      <c r="BHQ101" s="136"/>
      <c r="BHR101" s="136"/>
      <c r="BHS101" s="136"/>
      <c r="BHT101" s="136"/>
      <c r="BHU101" s="136"/>
      <c r="BHV101" s="136"/>
      <c r="BHW101" s="136"/>
      <c r="BHX101" s="136"/>
      <c r="BHY101" s="136"/>
      <c r="BHZ101" s="136"/>
      <c r="BIA101" s="136"/>
      <c r="BIB101" s="136"/>
      <c r="BIC101" s="136"/>
      <c r="BID101" s="136"/>
      <c r="BIE101" s="136"/>
      <c r="BIF101" s="136"/>
      <c r="BIG101" s="136"/>
      <c r="BIH101" s="136"/>
      <c r="BII101" s="136"/>
      <c r="BIJ101" s="136"/>
      <c r="BIK101" s="136"/>
      <c r="BIL101" s="136"/>
      <c r="BIM101" s="136"/>
      <c r="BIN101" s="136"/>
      <c r="BIO101" s="136"/>
      <c r="BIP101" s="136"/>
      <c r="BIQ101" s="136"/>
      <c r="BIR101" s="136"/>
      <c r="BIS101" s="136"/>
      <c r="BIT101" s="136"/>
      <c r="BIU101" s="136"/>
      <c r="BIV101" s="136"/>
      <c r="BIW101" s="136"/>
      <c r="BIX101" s="136"/>
      <c r="BIY101" s="136"/>
      <c r="BIZ101" s="136"/>
      <c r="BJA101" s="136"/>
      <c r="BJB101" s="136"/>
      <c r="BJC101" s="136"/>
      <c r="BJD101" s="136"/>
      <c r="BJE101" s="136"/>
      <c r="BJF101" s="136"/>
      <c r="BJG101" s="136"/>
      <c r="BJH101" s="136"/>
      <c r="BJI101" s="136"/>
      <c r="BJJ101" s="136"/>
      <c r="BJK101" s="136"/>
      <c r="BJL101" s="136"/>
      <c r="BJM101" s="136"/>
      <c r="BJN101" s="136"/>
      <c r="BJO101" s="136"/>
      <c r="BJP101" s="136"/>
      <c r="BJQ101" s="136"/>
      <c r="BJR101" s="136"/>
      <c r="BJS101" s="136"/>
      <c r="BJT101" s="136"/>
      <c r="BJU101" s="136"/>
      <c r="BJV101" s="136"/>
      <c r="BJW101" s="136"/>
      <c r="BJX101" s="136"/>
      <c r="BJY101" s="136"/>
      <c r="BJZ101" s="136"/>
      <c r="BKA101" s="136"/>
      <c r="BKB101" s="136"/>
      <c r="BKC101" s="136"/>
      <c r="BKD101" s="136"/>
      <c r="BKE101" s="136"/>
      <c r="BKF101" s="136"/>
      <c r="BKG101" s="136"/>
      <c r="BKH101" s="136"/>
      <c r="BKI101" s="136"/>
      <c r="BKJ101" s="136"/>
      <c r="BKK101" s="136"/>
      <c r="BKL101" s="136"/>
      <c r="BKM101" s="136"/>
      <c r="BKN101" s="136"/>
      <c r="BKO101" s="136"/>
      <c r="BKP101" s="136"/>
      <c r="BKQ101" s="136"/>
      <c r="BKR101" s="136"/>
      <c r="BKS101" s="136"/>
      <c r="BKT101" s="136"/>
      <c r="BKU101" s="136"/>
      <c r="BKV101" s="136"/>
      <c r="BKW101" s="136"/>
      <c r="BKX101" s="136"/>
      <c r="BKY101" s="136"/>
      <c r="BKZ101" s="136"/>
      <c r="BLA101" s="136"/>
      <c r="BLB101" s="136"/>
      <c r="BLC101" s="136"/>
      <c r="BLD101" s="136"/>
      <c r="BLE101" s="136"/>
      <c r="BLF101" s="136"/>
      <c r="BLG101" s="136"/>
      <c r="BLH101" s="136"/>
      <c r="BLI101" s="136"/>
      <c r="BLJ101" s="136"/>
      <c r="BLK101" s="136"/>
      <c r="BLL101" s="136"/>
      <c r="BLM101" s="136"/>
      <c r="BLN101" s="136"/>
      <c r="BLO101" s="136"/>
      <c r="BLP101" s="136"/>
      <c r="BLQ101" s="136"/>
      <c r="BLR101" s="136"/>
      <c r="BLS101" s="136"/>
      <c r="BLT101" s="136"/>
      <c r="BLU101" s="136"/>
      <c r="BLV101" s="136"/>
      <c r="BLW101" s="136"/>
      <c r="BLX101" s="136"/>
      <c r="BLY101" s="136"/>
      <c r="BLZ101" s="136"/>
      <c r="BMA101" s="136"/>
      <c r="BMB101" s="136"/>
      <c r="BMC101" s="136"/>
      <c r="BMD101" s="136"/>
      <c r="BME101" s="136"/>
      <c r="BMF101" s="136"/>
      <c r="BMG101" s="136"/>
      <c r="BMH101" s="136"/>
      <c r="BMI101" s="136"/>
      <c r="BMJ101" s="136"/>
      <c r="BMK101" s="136"/>
      <c r="BML101" s="136"/>
      <c r="BMM101" s="136"/>
      <c r="BMN101" s="136"/>
      <c r="BMO101" s="136"/>
      <c r="BMP101" s="136"/>
      <c r="BMQ101" s="136"/>
      <c r="BMR101" s="136"/>
      <c r="BMS101" s="136"/>
      <c r="BMT101" s="136"/>
      <c r="BMU101" s="136"/>
      <c r="BMV101" s="136"/>
      <c r="BMW101" s="136"/>
      <c r="BMX101" s="136"/>
      <c r="BMY101" s="136"/>
      <c r="BMZ101" s="136"/>
      <c r="BNA101" s="136"/>
      <c r="BNB101" s="136"/>
      <c r="BNC101" s="136"/>
      <c r="BND101" s="136"/>
      <c r="BNE101" s="136"/>
      <c r="BNF101" s="136"/>
      <c r="BNG101" s="136"/>
      <c r="BNH101" s="136"/>
      <c r="BNI101" s="136"/>
      <c r="BNJ101" s="136"/>
      <c r="BNK101" s="136"/>
      <c r="BNL101" s="136"/>
      <c r="BNM101" s="136"/>
      <c r="BNN101" s="136"/>
      <c r="BNO101" s="136"/>
      <c r="BNP101" s="136"/>
      <c r="BNQ101" s="136"/>
      <c r="BNR101" s="136"/>
      <c r="BNS101" s="136"/>
      <c r="BNT101" s="136"/>
      <c r="BNU101" s="136"/>
      <c r="BNV101" s="136"/>
      <c r="BNW101" s="136"/>
      <c r="BNX101" s="136"/>
      <c r="BNY101" s="136"/>
      <c r="BNZ101" s="136"/>
      <c r="BOA101" s="136"/>
      <c r="BOB101" s="136"/>
      <c r="BOC101" s="136"/>
      <c r="BOD101" s="136"/>
      <c r="BOE101" s="136"/>
      <c r="BOF101" s="136"/>
      <c r="BOG101" s="136"/>
      <c r="BOH101" s="136"/>
      <c r="BOI101" s="136"/>
      <c r="BOJ101" s="136"/>
      <c r="BOK101" s="136"/>
      <c r="BOL101" s="136"/>
      <c r="BOM101" s="136"/>
      <c r="BON101" s="136"/>
      <c r="BOO101" s="136"/>
      <c r="BOP101" s="136"/>
      <c r="BOQ101" s="136"/>
      <c r="BOR101" s="136"/>
      <c r="BOS101" s="136"/>
      <c r="BOT101" s="136"/>
      <c r="BOU101" s="136"/>
      <c r="BOV101" s="136"/>
      <c r="BOW101" s="136"/>
      <c r="BOX101" s="136"/>
      <c r="BOY101" s="136"/>
      <c r="BOZ101" s="136"/>
      <c r="BPA101" s="136"/>
      <c r="BPB101" s="136"/>
      <c r="BPC101" s="136"/>
      <c r="BPD101" s="136"/>
      <c r="BPE101" s="136"/>
      <c r="BPF101" s="136"/>
      <c r="BPG101" s="136"/>
      <c r="BPH101" s="136"/>
      <c r="BPI101" s="136"/>
      <c r="BPJ101" s="136"/>
      <c r="BPK101" s="136"/>
      <c r="BPL101" s="136"/>
      <c r="BPM101" s="136"/>
      <c r="BPN101" s="136"/>
      <c r="BPO101" s="136"/>
      <c r="BPP101" s="136"/>
      <c r="BPQ101" s="136"/>
      <c r="BPR101" s="136"/>
      <c r="BPS101" s="136"/>
      <c r="BPT101" s="136"/>
      <c r="BPU101" s="136"/>
      <c r="BPV101" s="136"/>
      <c r="BPW101" s="136"/>
      <c r="BPX101" s="136"/>
      <c r="BPY101" s="136"/>
      <c r="BPZ101" s="136"/>
      <c r="BQA101" s="136"/>
      <c r="BQB101" s="136"/>
      <c r="BQC101" s="136"/>
      <c r="BQD101" s="136"/>
      <c r="BQE101" s="136"/>
      <c r="BQF101" s="136"/>
      <c r="BQG101" s="136"/>
      <c r="BQH101" s="136"/>
      <c r="BQI101" s="136"/>
      <c r="BQJ101" s="136"/>
      <c r="BQK101" s="136"/>
      <c r="BQL101" s="136"/>
      <c r="BQM101" s="136"/>
      <c r="BQN101" s="136"/>
      <c r="BQO101" s="136"/>
      <c r="BQP101" s="136"/>
      <c r="BQQ101" s="136"/>
      <c r="BQR101" s="136"/>
      <c r="BQS101" s="136"/>
      <c r="BQT101" s="136"/>
      <c r="BQU101" s="136"/>
      <c r="BQV101" s="136"/>
      <c r="BQW101" s="136"/>
      <c r="BQX101" s="136"/>
      <c r="BQY101" s="136"/>
      <c r="BQZ101" s="136"/>
      <c r="BRA101" s="136"/>
      <c r="BRB101" s="136"/>
      <c r="BRC101" s="136"/>
      <c r="BRD101" s="136"/>
      <c r="BRE101" s="136"/>
      <c r="BRF101" s="136"/>
      <c r="BRG101" s="136"/>
      <c r="BRH101" s="136"/>
      <c r="BRI101" s="136"/>
      <c r="BRJ101" s="136"/>
      <c r="BRK101" s="136"/>
      <c r="BRL101" s="136"/>
      <c r="BRM101" s="136"/>
      <c r="BRN101" s="136"/>
      <c r="BRO101" s="136"/>
      <c r="BRP101" s="136"/>
      <c r="BRQ101" s="136"/>
      <c r="BRR101" s="136"/>
      <c r="BRS101" s="136"/>
      <c r="BRT101" s="136"/>
      <c r="BRU101" s="136"/>
      <c r="BRV101" s="136"/>
      <c r="BRW101" s="136"/>
      <c r="BRX101" s="136"/>
      <c r="BRY101" s="136"/>
      <c r="BRZ101" s="136"/>
      <c r="BSA101" s="136"/>
      <c r="BSB101" s="136"/>
      <c r="BSC101" s="136"/>
      <c r="BSD101" s="136"/>
      <c r="BSE101" s="136"/>
      <c r="BSF101" s="136"/>
      <c r="BSG101" s="136"/>
      <c r="BSH101" s="136"/>
      <c r="BSI101" s="136"/>
      <c r="BSJ101" s="136"/>
      <c r="BSK101" s="136"/>
      <c r="BSL101" s="136"/>
      <c r="BSM101" s="136"/>
      <c r="BSN101" s="136"/>
      <c r="BSO101" s="136"/>
      <c r="BSP101" s="136"/>
      <c r="BSQ101" s="136"/>
      <c r="BSR101" s="136"/>
      <c r="BSS101" s="136"/>
      <c r="BST101" s="136"/>
      <c r="BSU101" s="136"/>
      <c r="BSV101" s="136"/>
      <c r="BSW101" s="136"/>
      <c r="BSX101" s="136"/>
      <c r="BSY101" s="136"/>
      <c r="BSZ101" s="136"/>
      <c r="BTA101" s="136"/>
      <c r="BTB101" s="136"/>
      <c r="BTC101" s="136"/>
      <c r="BTD101" s="136"/>
      <c r="BTE101" s="136"/>
      <c r="BTF101" s="136"/>
      <c r="BTG101" s="136"/>
      <c r="BTH101" s="136"/>
      <c r="BTI101" s="136"/>
      <c r="BTJ101" s="136"/>
      <c r="BTK101" s="136"/>
      <c r="BTL101" s="136"/>
      <c r="BTM101" s="136"/>
      <c r="BTN101" s="136"/>
      <c r="BTO101" s="136"/>
      <c r="BTP101" s="136"/>
      <c r="BTQ101" s="136"/>
      <c r="BTR101" s="136"/>
      <c r="BTS101" s="136"/>
      <c r="BTT101" s="136"/>
      <c r="BTU101" s="136"/>
      <c r="BTV101" s="136"/>
      <c r="BTW101" s="136"/>
      <c r="BTX101" s="136"/>
      <c r="BTY101" s="136"/>
      <c r="BTZ101" s="136"/>
      <c r="BUA101" s="136"/>
      <c r="BUB101" s="136"/>
      <c r="BUC101" s="136"/>
      <c r="BUD101" s="136"/>
      <c r="BUE101" s="136"/>
      <c r="BUF101" s="136"/>
      <c r="BUG101" s="136"/>
      <c r="BUH101" s="136"/>
      <c r="BUI101" s="136"/>
      <c r="BUJ101" s="136"/>
      <c r="BUK101" s="136"/>
      <c r="BUL101" s="136"/>
      <c r="BUM101" s="136"/>
      <c r="BUN101" s="136"/>
      <c r="BUO101" s="136"/>
      <c r="BUP101" s="136"/>
      <c r="BUQ101" s="136"/>
      <c r="BUR101" s="136"/>
      <c r="BUS101" s="136"/>
      <c r="BUT101" s="136"/>
      <c r="BUU101" s="136"/>
      <c r="BUV101" s="136"/>
      <c r="BUW101" s="136"/>
      <c r="BUX101" s="136"/>
      <c r="BUY101" s="136"/>
      <c r="BUZ101" s="136"/>
      <c r="BVA101" s="136"/>
      <c r="BVB101" s="136"/>
      <c r="BVC101" s="136"/>
      <c r="BVD101" s="136"/>
      <c r="BVE101" s="136"/>
      <c r="BVF101" s="136"/>
      <c r="BVG101" s="136"/>
      <c r="BVH101" s="136"/>
      <c r="BVI101" s="136"/>
      <c r="BVJ101" s="136"/>
      <c r="BVK101" s="136"/>
      <c r="BVL101" s="136"/>
      <c r="BVM101" s="136"/>
      <c r="BVN101" s="136"/>
      <c r="BVO101" s="136"/>
      <c r="BVP101" s="136"/>
      <c r="BVQ101" s="136"/>
      <c r="BVR101" s="136"/>
      <c r="BVS101" s="136"/>
      <c r="BVT101" s="136"/>
      <c r="BVU101" s="136"/>
      <c r="BVV101" s="136"/>
      <c r="BVW101" s="136"/>
      <c r="BVX101" s="136"/>
      <c r="BVY101" s="136"/>
      <c r="BVZ101" s="136"/>
      <c r="BWA101" s="136"/>
      <c r="BWB101" s="136"/>
      <c r="BWC101" s="136"/>
      <c r="BWD101" s="136"/>
      <c r="BWE101" s="136"/>
      <c r="BWF101" s="136"/>
      <c r="BWG101" s="136"/>
      <c r="BWH101" s="136"/>
      <c r="BWI101" s="136"/>
      <c r="BWJ101" s="136"/>
      <c r="BWK101" s="136"/>
      <c r="BWL101" s="136"/>
      <c r="BWM101" s="136"/>
      <c r="BWN101" s="136"/>
      <c r="BWO101" s="136"/>
      <c r="BWP101" s="136"/>
      <c r="BWQ101" s="136"/>
      <c r="BWR101" s="136"/>
      <c r="BWS101" s="136"/>
      <c r="BWT101" s="136"/>
      <c r="BWU101" s="136"/>
      <c r="BWV101" s="136"/>
      <c r="BWW101" s="136"/>
      <c r="BWX101" s="136"/>
      <c r="BWY101" s="136"/>
      <c r="BWZ101" s="136"/>
      <c r="BXA101" s="136"/>
      <c r="BXB101" s="136"/>
      <c r="BXC101" s="136"/>
      <c r="BXD101" s="136"/>
      <c r="BXE101" s="136"/>
      <c r="BXF101" s="136"/>
      <c r="BXG101" s="136"/>
      <c r="BXH101" s="136"/>
      <c r="BXI101" s="136"/>
      <c r="BXJ101" s="136"/>
      <c r="BXK101" s="136"/>
      <c r="BXL101" s="136"/>
      <c r="BXM101" s="136"/>
      <c r="BXN101" s="136"/>
      <c r="BXO101" s="136"/>
      <c r="BXP101" s="136"/>
      <c r="BXQ101" s="136"/>
      <c r="BXR101" s="136"/>
      <c r="BXS101" s="136"/>
      <c r="BXT101" s="136"/>
      <c r="BXU101" s="136"/>
      <c r="BXV101" s="136"/>
      <c r="BXW101" s="136"/>
      <c r="BXX101" s="136"/>
      <c r="BXY101" s="136"/>
      <c r="BXZ101" s="136"/>
      <c r="BYA101" s="136"/>
      <c r="BYB101" s="136"/>
      <c r="BYC101" s="136"/>
      <c r="BYD101" s="136"/>
      <c r="BYE101" s="136"/>
      <c r="BYF101" s="136"/>
      <c r="BYG101" s="136"/>
      <c r="BYH101" s="136"/>
      <c r="BYI101" s="136"/>
      <c r="BYJ101" s="136"/>
      <c r="BYK101" s="136"/>
      <c r="BYL101" s="136"/>
      <c r="BYM101" s="136"/>
      <c r="BYN101" s="136"/>
      <c r="BYO101" s="136"/>
      <c r="BYP101" s="136"/>
      <c r="BYQ101" s="136"/>
      <c r="BYR101" s="136"/>
      <c r="BYS101" s="136"/>
      <c r="BYT101" s="136"/>
      <c r="BYU101" s="136"/>
      <c r="BYV101" s="136"/>
      <c r="BYW101" s="136"/>
      <c r="BYX101" s="136"/>
      <c r="BYY101" s="136"/>
      <c r="BYZ101" s="136"/>
      <c r="BZA101" s="136"/>
      <c r="BZB101" s="136"/>
      <c r="BZC101" s="136"/>
      <c r="BZD101" s="136"/>
      <c r="BZE101" s="136"/>
      <c r="BZF101" s="136"/>
      <c r="BZG101" s="136"/>
      <c r="BZH101" s="136"/>
      <c r="BZI101" s="136"/>
      <c r="BZJ101" s="136"/>
      <c r="BZK101" s="136"/>
      <c r="BZL101" s="136"/>
      <c r="BZM101" s="136"/>
      <c r="BZN101" s="136"/>
      <c r="BZO101" s="136"/>
      <c r="BZP101" s="136"/>
      <c r="BZQ101" s="136"/>
      <c r="BZR101" s="136"/>
      <c r="BZS101" s="136"/>
      <c r="BZT101" s="136"/>
      <c r="BZU101" s="136"/>
      <c r="BZV101" s="136"/>
      <c r="BZW101" s="136"/>
      <c r="BZX101" s="136"/>
      <c r="BZY101" s="136"/>
      <c r="BZZ101" s="136"/>
      <c r="CAA101" s="136"/>
      <c r="CAB101" s="136"/>
      <c r="CAC101" s="136"/>
      <c r="CAD101" s="136"/>
      <c r="CAE101" s="136"/>
      <c r="CAF101" s="136"/>
      <c r="CAG101" s="136"/>
      <c r="CAH101" s="136"/>
      <c r="CAI101" s="136"/>
      <c r="CAJ101" s="136"/>
      <c r="CAK101" s="136"/>
      <c r="CAL101" s="136"/>
      <c r="CAM101" s="136"/>
      <c r="CAN101" s="136"/>
      <c r="CAO101" s="136"/>
      <c r="CAP101" s="136"/>
      <c r="CAQ101" s="136"/>
      <c r="CAR101" s="136"/>
      <c r="CAS101" s="136"/>
      <c r="CAT101" s="136"/>
      <c r="CAU101" s="136"/>
      <c r="CAV101" s="136"/>
      <c r="CAW101" s="136"/>
      <c r="CAX101" s="136"/>
      <c r="CAY101" s="136"/>
      <c r="CAZ101" s="136"/>
      <c r="CBA101" s="136"/>
      <c r="CBB101" s="136"/>
      <c r="CBC101" s="136"/>
      <c r="CBD101" s="136"/>
      <c r="CBE101" s="136"/>
      <c r="CBF101" s="136"/>
      <c r="CBG101" s="136"/>
      <c r="CBH101" s="136"/>
      <c r="CBI101" s="136"/>
      <c r="CBJ101" s="136"/>
      <c r="CBK101" s="136"/>
      <c r="CBL101" s="136"/>
      <c r="CBM101" s="136"/>
      <c r="CBN101" s="136"/>
      <c r="CBO101" s="136"/>
      <c r="CBP101" s="136"/>
      <c r="CBQ101" s="136"/>
      <c r="CBR101" s="136"/>
      <c r="CBS101" s="136"/>
      <c r="CBT101" s="136"/>
      <c r="CBU101" s="136"/>
      <c r="CBV101" s="136"/>
      <c r="CBW101" s="136"/>
      <c r="CBX101" s="136"/>
      <c r="CBY101" s="136"/>
      <c r="CBZ101" s="136"/>
      <c r="CCA101" s="136"/>
      <c r="CCB101" s="136"/>
      <c r="CCC101" s="136"/>
      <c r="CCD101" s="136"/>
      <c r="CCE101" s="136"/>
      <c r="CCF101" s="136"/>
      <c r="CCG101" s="136"/>
      <c r="CCH101" s="136"/>
      <c r="CCI101" s="136"/>
      <c r="CCJ101" s="136"/>
      <c r="CCK101" s="136"/>
      <c r="CCL101" s="136"/>
      <c r="CCM101" s="136"/>
      <c r="CCN101" s="136"/>
      <c r="CCO101" s="136"/>
      <c r="CCP101" s="136"/>
      <c r="CCQ101" s="136"/>
      <c r="CCR101" s="136"/>
      <c r="CCS101" s="136"/>
      <c r="CCT101" s="136"/>
      <c r="CCU101" s="136"/>
      <c r="CCV101" s="136"/>
      <c r="CCW101" s="136"/>
      <c r="CCX101" s="136"/>
      <c r="CCY101" s="136"/>
      <c r="CCZ101" s="136"/>
      <c r="CDA101" s="136"/>
      <c r="CDB101" s="136"/>
      <c r="CDC101" s="136"/>
      <c r="CDD101" s="136"/>
      <c r="CDE101" s="136"/>
      <c r="CDF101" s="136"/>
      <c r="CDG101" s="136"/>
      <c r="CDH101" s="136"/>
      <c r="CDI101" s="136"/>
      <c r="CDJ101" s="136"/>
      <c r="CDK101" s="136"/>
      <c r="CDL101" s="136"/>
      <c r="CDM101" s="136"/>
      <c r="CDN101" s="136"/>
      <c r="CDO101" s="136"/>
      <c r="CDP101" s="136"/>
      <c r="CDQ101" s="136"/>
      <c r="CDR101" s="136"/>
      <c r="CDS101" s="136"/>
      <c r="CDT101" s="136"/>
      <c r="CDU101" s="136"/>
      <c r="CDV101" s="136"/>
      <c r="CDW101" s="136"/>
      <c r="CDX101" s="136"/>
      <c r="CDY101" s="136"/>
      <c r="CDZ101" s="136"/>
      <c r="CEA101" s="136"/>
      <c r="CEB101" s="136"/>
      <c r="CEC101" s="136"/>
      <c r="CED101" s="136"/>
      <c r="CEE101" s="136"/>
      <c r="CEF101" s="136"/>
      <c r="CEG101" s="136"/>
      <c r="CEH101" s="136"/>
      <c r="CEI101" s="136"/>
      <c r="CEJ101" s="136"/>
      <c r="CEK101" s="136"/>
      <c r="CEL101" s="136"/>
      <c r="CEM101" s="136"/>
      <c r="CEN101" s="136"/>
      <c r="CEO101" s="136"/>
      <c r="CEP101" s="136"/>
      <c r="CEQ101" s="136"/>
      <c r="CER101" s="136"/>
      <c r="CES101" s="136"/>
      <c r="CET101" s="136"/>
      <c r="CEU101" s="136"/>
      <c r="CEV101" s="136"/>
      <c r="CEW101" s="136"/>
      <c r="CEX101" s="136"/>
      <c r="CEY101" s="136"/>
      <c r="CEZ101" s="136"/>
      <c r="CFA101" s="136"/>
      <c r="CFB101" s="136"/>
      <c r="CFC101" s="136"/>
      <c r="CFD101" s="136"/>
      <c r="CFE101" s="136"/>
      <c r="CFF101" s="136"/>
      <c r="CFG101" s="136"/>
      <c r="CFH101" s="136"/>
      <c r="CFI101" s="136"/>
      <c r="CFJ101" s="136"/>
      <c r="CFK101" s="136"/>
      <c r="CFL101" s="136"/>
      <c r="CFM101" s="136"/>
      <c r="CFN101" s="136"/>
      <c r="CFO101" s="136"/>
      <c r="CFP101" s="136"/>
      <c r="CFQ101" s="136"/>
      <c r="CFR101" s="136"/>
      <c r="CFS101" s="136"/>
      <c r="CFT101" s="136"/>
      <c r="CFU101" s="136"/>
      <c r="CFV101" s="136"/>
      <c r="CFW101" s="136"/>
      <c r="CFX101" s="136"/>
      <c r="CFY101" s="136"/>
      <c r="CFZ101" s="136"/>
      <c r="CGA101" s="136"/>
      <c r="CGB101" s="136"/>
      <c r="CGC101" s="136"/>
      <c r="CGD101" s="136"/>
      <c r="CGE101" s="136"/>
      <c r="CGF101" s="136"/>
      <c r="CGG101" s="136"/>
      <c r="CGH101" s="136"/>
      <c r="CGI101" s="136"/>
      <c r="CGJ101" s="136"/>
      <c r="CGK101" s="136"/>
      <c r="CGL101" s="136"/>
      <c r="CGM101" s="136"/>
      <c r="CGN101" s="136"/>
      <c r="CGO101" s="136"/>
      <c r="CGP101" s="136"/>
      <c r="CGQ101" s="136"/>
      <c r="CGR101" s="136"/>
      <c r="CGS101" s="136"/>
      <c r="CGT101" s="136"/>
      <c r="CGU101" s="136"/>
      <c r="CGV101" s="136"/>
      <c r="CGW101" s="136"/>
      <c r="CGX101" s="136"/>
      <c r="CGY101" s="136"/>
      <c r="CGZ101" s="136"/>
      <c r="CHA101" s="136"/>
      <c r="CHB101" s="136"/>
      <c r="CHC101" s="136"/>
      <c r="CHD101" s="136"/>
      <c r="CHE101" s="136"/>
      <c r="CHF101" s="136"/>
      <c r="CHG101" s="136"/>
      <c r="CHH101" s="136"/>
      <c r="CHI101" s="136"/>
      <c r="CHJ101" s="136"/>
      <c r="CHK101" s="136"/>
      <c r="CHL101" s="136"/>
      <c r="CHM101" s="136"/>
      <c r="CHN101" s="136"/>
      <c r="CHO101" s="136"/>
      <c r="CHP101" s="136"/>
      <c r="CHQ101" s="136"/>
      <c r="CHR101" s="136"/>
      <c r="CHS101" s="136"/>
      <c r="CHT101" s="136"/>
      <c r="CHU101" s="136"/>
      <c r="CHV101" s="136"/>
      <c r="CHW101" s="136"/>
      <c r="CHX101" s="136"/>
      <c r="CHY101" s="136"/>
      <c r="CHZ101" s="136"/>
      <c r="CIA101" s="136"/>
      <c r="CIB101" s="136"/>
      <c r="CIC101" s="136"/>
      <c r="CID101" s="136"/>
      <c r="CIE101" s="136"/>
      <c r="CIF101" s="136"/>
      <c r="CIG101" s="136"/>
      <c r="CIH101" s="136"/>
      <c r="CII101" s="136"/>
      <c r="CIJ101" s="136"/>
      <c r="CIK101" s="136"/>
      <c r="CIL101" s="136"/>
      <c r="CIM101" s="136"/>
      <c r="CIN101" s="136"/>
      <c r="CIO101" s="136"/>
      <c r="CIP101" s="136"/>
      <c r="CIQ101" s="136"/>
      <c r="CIR101" s="136"/>
      <c r="CIS101" s="136"/>
      <c r="CIT101" s="136"/>
      <c r="CIU101" s="136"/>
      <c r="CIV101" s="136"/>
      <c r="CIW101" s="136"/>
      <c r="CIX101" s="136"/>
      <c r="CIY101" s="136"/>
      <c r="CIZ101" s="136"/>
      <c r="CJA101" s="136"/>
      <c r="CJB101" s="136"/>
      <c r="CJC101" s="136"/>
      <c r="CJD101" s="136"/>
      <c r="CJE101" s="136"/>
      <c r="CJF101" s="136"/>
      <c r="CJG101" s="136"/>
      <c r="CJH101" s="136"/>
      <c r="CJI101" s="136"/>
      <c r="CJJ101" s="136"/>
      <c r="CJK101" s="136"/>
      <c r="CJL101" s="136"/>
      <c r="CJM101" s="136"/>
      <c r="CJN101" s="136"/>
      <c r="CJO101" s="136"/>
      <c r="CJP101" s="136"/>
      <c r="CJQ101" s="136"/>
      <c r="CJR101" s="136"/>
      <c r="CJS101" s="136"/>
      <c r="CJT101" s="136"/>
      <c r="CJU101" s="136"/>
      <c r="CJV101" s="136"/>
      <c r="CJW101" s="136"/>
      <c r="CJX101" s="136"/>
      <c r="CJY101" s="136"/>
      <c r="CJZ101" s="136"/>
      <c r="CKA101" s="136"/>
      <c r="CKB101" s="136"/>
      <c r="CKC101" s="136"/>
      <c r="CKD101" s="136"/>
      <c r="CKE101" s="136"/>
      <c r="CKF101" s="136"/>
      <c r="CKG101" s="136"/>
      <c r="CKH101" s="136"/>
      <c r="CKI101" s="136"/>
      <c r="CKJ101" s="136"/>
      <c r="CKK101" s="136"/>
      <c r="CKL101" s="136"/>
      <c r="CKM101" s="136"/>
      <c r="CKN101" s="136"/>
      <c r="CKO101" s="136"/>
      <c r="CKP101" s="136"/>
      <c r="CKQ101" s="136"/>
      <c r="CKR101" s="136"/>
      <c r="CKS101" s="136"/>
      <c r="CKT101" s="136"/>
      <c r="CKU101" s="136"/>
      <c r="CKV101" s="136"/>
      <c r="CKW101" s="136"/>
      <c r="CKX101" s="136"/>
      <c r="CKY101" s="136"/>
      <c r="CKZ101" s="136"/>
      <c r="CLA101" s="136"/>
      <c r="CLB101" s="136"/>
      <c r="CLC101" s="136"/>
      <c r="CLD101" s="136"/>
      <c r="CLE101" s="136"/>
      <c r="CLF101" s="136"/>
      <c r="CLG101" s="136"/>
      <c r="CLH101" s="136"/>
      <c r="CLI101" s="136"/>
      <c r="CLJ101" s="136"/>
      <c r="CLK101" s="136"/>
      <c r="CLL101" s="136"/>
      <c r="CLM101" s="136"/>
      <c r="CLN101" s="136"/>
      <c r="CLO101" s="136"/>
      <c r="CLP101" s="136"/>
      <c r="CLQ101" s="136"/>
      <c r="CLR101" s="136"/>
      <c r="CLS101" s="136"/>
      <c r="CLT101" s="136"/>
      <c r="CLU101" s="136"/>
      <c r="CLV101" s="136"/>
      <c r="CLW101" s="136"/>
      <c r="CLX101" s="136"/>
      <c r="CLY101" s="136"/>
      <c r="CLZ101" s="136"/>
      <c r="CMA101" s="136"/>
      <c r="CMB101" s="136"/>
      <c r="CMC101" s="136"/>
      <c r="CMD101" s="136"/>
      <c r="CME101" s="136"/>
      <c r="CMF101" s="136"/>
      <c r="CMG101" s="136"/>
      <c r="CMH101" s="136"/>
      <c r="CMI101" s="136"/>
      <c r="CMJ101" s="136"/>
      <c r="CMK101" s="136"/>
      <c r="CML101" s="136"/>
      <c r="CMM101" s="136"/>
      <c r="CMN101" s="136"/>
      <c r="CMO101" s="136"/>
      <c r="CMP101" s="136"/>
      <c r="CMQ101" s="136"/>
      <c r="CMR101" s="136"/>
      <c r="CMS101" s="136"/>
      <c r="CMT101" s="136"/>
      <c r="CMU101" s="136"/>
      <c r="CMV101" s="136"/>
      <c r="CMW101" s="136"/>
      <c r="CMX101" s="136"/>
      <c r="CMY101" s="136"/>
      <c r="CMZ101" s="136"/>
      <c r="CNA101" s="136"/>
      <c r="CNB101" s="136"/>
      <c r="CNC101" s="136"/>
      <c r="CND101" s="136"/>
      <c r="CNE101" s="136"/>
      <c r="CNF101" s="136"/>
      <c r="CNG101" s="136"/>
      <c r="CNH101" s="136"/>
      <c r="CNI101" s="136"/>
      <c r="CNJ101" s="136"/>
      <c r="CNK101" s="136"/>
      <c r="CNL101" s="136"/>
      <c r="CNM101" s="136"/>
      <c r="CNN101" s="136"/>
      <c r="CNO101" s="136"/>
      <c r="CNP101" s="136"/>
      <c r="CNQ101" s="136"/>
      <c r="CNR101" s="136"/>
      <c r="CNS101" s="136"/>
      <c r="CNT101" s="136"/>
      <c r="CNU101" s="136"/>
      <c r="CNV101" s="136"/>
      <c r="CNW101" s="136"/>
    </row>
    <row r="102" spans="1:2415" s="117" customFormat="1" ht="67.5" customHeight="1" thickTop="1" thickBot="1" x14ac:dyDescent="0.3">
      <c r="A102" s="213" t="s">
        <v>41</v>
      </c>
      <c r="B102" s="202" t="s">
        <v>80</v>
      </c>
      <c r="C102" s="203" t="s">
        <v>364</v>
      </c>
      <c r="D102" s="204" t="s">
        <v>53</v>
      </c>
      <c r="E102" s="204" t="s">
        <v>152</v>
      </c>
      <c r="F102" s="204" t="s">
        <v>153</v>
      </c>
      <c r="G102" s="240"/>
      <c r="H102" s="239"/>
      <c r="I102" s="239"/>
      <c r="J102" s="239"/>
      <c r="K102" s="239"/>
      <c r="L102" s="129"/>
      <c r="M102" s="129"/>
      <c r="N102" s="129"/>
      <c r="EG102" s="136"/>
      <c r="EH102" s="136"/>
      <c r="EI102" s="136"/>
      <c r="EJ102" s="136"/>
      <c r="EK102" s="136"/>
      <c r="EL102" s="136"/>
      <c r="EM102" s="136"/>
      <c r="EN102" s="136"/>
      <c r="EO102" s="136"/>
      <c r="EP102" s="136"/>
      <c r="EQ102" s="136"/>
      <c r="ER102" s="136"/>
      <c r="ES102" s="136"/>
      <c r="ET102" s="136"/>
      <c r="EU102" s="136"/>
      <c r="EV102" s="136"/>
      <c r="EW102" s="136"/>
      <c r="EX102" s="136"/>
      <c r="EY102" s="136"/>
      <c r="EZ102" s="136"/>
      <c r="FA102" s="136"/>
      <c r="FB102" s="136"/>
      <c r="FC102" s="136"/>
      <c r="FD102" s="136"/>
      <c r="FE102" s="136"/>
      <c r="FF102" s="136"/>
      <c r="FG102" s="136"/>
      <c r="FH102" s="136"/>
      <c r="FI102" s="136"/>
      <c r="FJ102" s="136"/>
      <c r="FK102" s="136"/>
      <c r="FL102" s="136"/>
      <c r="FM102" s="136"/>
      <c r="FN102" s="136"/>
      <c r="FO102" s="136"/>
      <c r="FP102" s="136"/>
      <c r="FQ102" s="136"/>
      <c r="FR102" s="136"/>
      <c r="FS102" s="136"/>
      <c r="FT102" s="136"/>
      <c r="FU102" s="136"/>
      <c r="FV102" s="136"/>
      <c r="FW102" s="136"/>
      <c r="FX102" s="136"/>
      <c r="FY102" s="136"/>
      <c r="FZ102" s="136"/>
      <c r="GA102" s="136"/>
      <c r="GB102" s="136"/>
      <c r="GC102" s="136"/>
      <c r="GD102" s="136"/>
      <c r="GE102" s="136"/>
      <c r="GF102" s="136"/>
      <c r="GG102" s="136"/>
      <c r="GH102" s="136"/>
      <c r="GI102" s="136"/>
      <c r="GJ102" s="136"/>
      <c r="GK102" s="136"/>
      <c r="GL102" s="136"/>
      <c r="GM102" s="136"/>
      <c r="GN102" s="136"/>
      <c r="GO102" s="136"/>
      <c r="GP102" s="136"/>
      <c r="GQ102" s="136"/>
      <c r="GR102" s="136"/>
      <c r="GS102" s="136"/>
      <c r="GT102" s="136"/>
      <c r="GU102" s="136"/>
      <c r="GV102" s="136"/>
      <c r="GW102" s="136"/>
      <c r="GX102" s="136"/>
      <c r="GY102" s="136"/>
      <c r="GZ102" s="136"/>
      <c r="HA102" s="136"/>
      <c r="HB102" s="136"/>
      <c r="HC102" s="136"/>
      <c r="HD102" s="136"/>
      <c r="HE102" s="136"/>
      <c r="HF102" s="136"/>
      <c r="HG102" s="136"/>
      <c r="HH102" s="136"/>
      <c r="HI102" s="136"/>
      <c r="HJ102" s="136"/>
      <c r="HK102" s="136"/>
      <c r="HL102" s="136"/>
      <c r="HM102" s="136"/>
      <c r="HN102" s="136"/>
      <c r="HO102" s="136"/>
      <c r="HP102" s="136"/>
      <c r="HQ102" s="136"/>
      <c r="HR102" s="136"/>
      <c r="HS102" s="136"/>
      <c r="HT102" s="136"/>
      <c r="HU102" s="136"/>
      <c r="HV102" s="136"/>
      <c r="HW102" s="136"/>
      <c r="HX102" s="136"/>
      <c r="HY102" s="136"/>
      <c r="HZ102" s="136"/>
      <c r="IA102" s="136"/>
      <c r="IB102" s="136"/>
      <c r="IC102" s="136"/>
      <c r="ID102" s="136"/>
      <c r="IE102" s="136"/>
      <c r="IF102" s="136"/>
      <c r="IG102" s="136"/>
      <c r="IH102" s="136"/>
      <c r="II102" s="136"/>
      <c r="IJ102" s="136"/>
      <c r="IK102" s="136"/>
      <c r="IL102" s="136"/>
      <c r="IM102" s="136"/>
      <c r="IN102" s="136"/>
      <c r="IO102" s="136"/>
      <c r="IP102" s="136"/>
      <c r="IQ102" s="136"/>
      <c r="IR102" s="136"/>
      <c r="IS102" s="136"/>
      <c r="IT102" s="136"/>
      <c r="IU102" s="136"/>
      <c r="IV102" s="136"/>
      <c r="IW102" s="136"/>
      <c r="IX102" s="136"/>
      <c r="IY102" s="136"/>
      <c r="IZ102" s="136"/>
      <c r="JA102" s="136"/>
      <c r="JB102" s="136"/>
      <c r="JC102" s="136"/>
      <c r="JD102" s="136"/>
      <c r="JE102" s="136"/>
      <c r="JF102" s="136"/>
      <c r="JG102" s="136"/>
      <c r="JH102" s="136"/>
      <c r="JI102" s="136"/>
      <c r="JJ102" s="136"/>
      <c r="JK102" s="136"/>
      <c r="JL102" s="136"/>
      <c r="JM102" s="136"/>
      <c r="JN102" s="136"/>
      <c r="JO102" s="136"/>
      <c r="JP102" s="136"/>
      <c r="JQ102" s="136"/>
      <c r="JR102" s="136"/>
      <c r="JS102" s="136"/>
      <c r="JT102" s="136"/>
      <c r="JU102" s="136"/>
      <c r="JV102" s="136"/>
      <c r="JW102" s="136"/>
      <c r="JX102" s="136"/>
      <c r="JY102" s="136"/>
      <c r="JZ102" s="136"/>
      <c r="KA102" s="136"/>
      <c r="KB102" s="136"/>
      <c r="KC102" s="136"/>
      <c r="KD102" s="136"/>
      <c r="KE102" s="136"/>
      <c r="KF102" s="136"/>
      <c r="KG102" s="136"/>
      <c r="KH102" s="136"/>
      <c r="KI102" s="136"/>
      <c r="KJ102" s="136"/>
      <c r="KK102" s="136"/>
      <c r="KL102" s="136"/>
      <c r="KM102" s="136"/>
      <c r="KN102" s="136"/>
      <c r="KO102" s="136"/>
      <c r="KP102" s="136"/>
      <c r="KQ102" s="136"/>
      <c r="KR102" s="136"/>
      <c r="KS102" s="136"/>
      <c r="KT102" s="136"/>
      <c r="KU102" s="136"/>
      <c r="KV102" s="136"/>
      <c r="KW102" s="136"/>
      <c r="KX102" s="136"/>
      <c r="KY102" s="136"/>
      <c r="KZ102" s="136"/>
      <c r="LA102" s="136"/>
      <c r="LB102" s="136"/>
      <c r="LC102" s="136"/>
      <c r="LD102" s="136"/>
      <c r="LE102" s="136"/>
      <c r="LF102" s="136"/>
      <c r="LG102" s="136"/>
      <c r="LH102" s="136"/>
      <c r="LI102" s="136"/>
      <c r="LJ102" s="136"/>
      <c r="LK102" s="136"/>
      <c r="LL102" s="136"/>
      <c r="LM102" s="136"/>
      <c r="LN102" s="136"/>
      <c r="LO102" s="136"/>
      <c r="LP102" s="136"/>
      <c r="LQ102" s="136"/>
      <c r="LR102" s="136"/>
      <c r="LS102" s="136"/>
      <c r="LT102" s="136"/>
      <c r="LU102" s="136"/>
      <c r="LV102" s="136"/>
      <c r="LW102" s="136"/>
      <c r="LX102" s="136"/>
      <c r="LY102" s="136"/>
      <c r="LZ102" s="136"/>
      <c r="MA102" s="136"/>
      <c r="MB102" s="136"/>
      <c r="MC102" s="136"/>
      <c r="MD102" s="136"/>
      <c r="ME102" s="136"/>
      <c r="MF102" s="136"/>
      <c r="MG102" s="136"/>
      <c r="MH102" s="136"/>
      <c r="MI102" s="136"/>
      <c r="MJ102" s="136"/>
      <c r="MK102" s="136"/>
      <c r="ML102" s="136"/>
      <c r="MM102" s="136"/>
      <c r="MN102" s="136"/>
      <c r="MO102" s="136"/>
      <c r="MP102" s="136"/>
      <c r="MQ102" s="136"/>
      <c r="MR102" s="136"/>
      <c r="MS102" s="136"/>
      <c r="MT102" s="136"/>
      <c r="MU102" s="136"/>
      <c r="MV102" s="136"/>
      <c r="MW102" s="136"/>
      <c r="MX102" s="136"/>
      <c r="MY102" s="136"/>
      <c r="MZ102" s="136"/>
      <c r="NA102" s="136"/>
      <c r="NB102" s="136"/>
      <c r="NC102" s="136"/>
      <c r="ND102" s="136"/>
      <c r="NE102" s="136"/>
      <c r="NF102" s="136"/>
      <c r="NG102" s="136"/>
      <c r="NH102" s="136"/>
      <c r="NI102" s="136"/>
      <c r="NJ102" s="136"/>
      <c r="NK102" s="136"/>
      <c r="NL102" s="136"/>
      <c r="NM102" s="136"/>
      <c r="NN102" s="136"/>
      <c r="NO102" s="136"/>
      <c r="NP102" s="136"/>
      <c r="NQ102" s="136"/>
      <c r="NR102" s="136"/>
      <c r="NS102" s="136"/>
      <c r="NT102" s="136"/>
      <c r="NU102" s="136"/>
      <c r="NV102" s="136"/>
      <c r="NW102" s="136"/>
      <c r="NX102" s="136"/>
      <c r="NY102" s="136"/>
      <c r="NZ102" s="136"/>
      <c r="OA102" s="136"/>
      <c r="OB102" s="136"/>
      <c r="OC102" s="136"/>
      <c r="OD102" s="136"/>
      <c r="OE102" s="136"/>
      <c r="OF102" s="136"/>
      <c r="OG102" s="136"/>
      <c r="OH102" s="136"/>
      <c r="OI102" s="136"/>
      <c r="OJ102" s="136"/>
      <c r="OK102" s="136"/>
      <c r="OL102" s="136"/>
      <c r="OM102" s="136"/>
      <c r="ON102" s="136"/>
      <c r="OO102" s="136"/>
      <c r="OP102" s="136"/>
      <c r="OQ102" s="136"/>
      <c r="OR102" s="136"/>
      <c r="OS102" s="136"/>
      <c r="OT102" s="136"/>
      <c r="OU102" s="136"/>
      <c r="OV102" s="136"/>
      <c r="OW102" s="136"/>
      <c r="OX102" s="136"/>
      <c r="OY102" s="136"/>
      <c r="OZ102" s="136"/>
      <c r="PA102" s="136"/>
      <c r="PB102" s="136"/>
      <c r="PC102" s="136"/>
      <c r="PD102" s="136"/>
      <c r="PE102" s="136"/>
      <c r="PF102" s="136"/>
      <c r="PG102" s="136"/>
      <c r="PH102" s="136"/>
      <c r="PI102" s="136"/>
      <c r="PJ102" s="136"/>
      <c r="PK102" s="136"/>
      <c r="PL102" s="136"/>
      <c r="PM102" s="136"/>
      <c r="PN102" s="136"/>
      <c r="PO102" s="136"/>
      <c r="PP102" s="136"/>
      <c r="PQ102" s="136"/>
      <c r="PR102" s="136"/>
      <c r="PS102" s="136"/>
      <c r="PT102" s="136"/>
      <c r="PU102" s="136"/>
      <c r="PV102" s="136"/>
      <c r="PW102" s="136"/>
      <c r="PX102" s="136"/>
      <c r="PY102" s="136"/>
      <c r="PZ102" s="136"/>
      <c r="QA102" s="136"/>
      <c r="QB102" s="136"/>
      <c r="QC102" s="136"/>
      <c r="QD102" s="136"/>
      <c r="QE102" s="136"/>
      <c r="QF102" s="136"/>
      <c r="QG102" s="136"/>
      <c r="QH102" s="136"/>
      <c r="QI102" s="136"/>
      <c r="QJ102" s="136"/>
      <c r="QK102" s="136"/>
      <c r="QL102" s="136"/>
      <c r="QM102" s="136"/>
      <c r="QN102" s="136"/>
      <c r="QO102" s="136"/>
      <c r="QP102" s="136"/>
      <c r="QQ102" s="136"/>
      <c r="QR102" s="136"/>
      <c r="QS102" s="136"/>
      <c r="QT102" s="136"/>
      <c r="QU102" s="136"/>
      <c r="QV102" s="136"/>
      <c r="QW102" s="136"/>
      <c r="QX102" s="136"/>
      <c r="QY102" s="136"/>
      <c r="QZ102" s="136"/>
      <c r="RA102" s="136"/>
      <c r="RB102" s="136"/>
      <c r="RC102" s="136"/>
      <c r="RD102" s="136"/>
      <c r="RE102" s="136"/>
      <c r="RF102" s="136"/>
      <c r="RG102" s="136"/>
      <c r="RH102" s="136"/>
      <c r="RI102" s="136"/>
      <c r="RJ102" s="136"/>
      <c r="RK102" s="136"/>
      <c r="RL102" s="136"/>
      <c r="RM102" s="136"/>
      <c r="RN102" s="136"/>
      <c r="RO102" s="136"/>
      <c r="RP102" s="136"/>
      <c r="RQ102" s="136"/>
      <c r="RR102" s="136"/>
      <c r="RS102" s="136"/>
      <c r="RT102" s="136"/>
      <c r="RU102" s="136"/>
      <c r="RV102" s="136"/>
      <c r="RW102" s="136"/>
      <c r="RX102" s="136"/>
      <c r="RY102" s="136"/>
      <c r="RZ102" s="136"/>
      <c r="SA102" s="136"/>
      <c r="SB102" s="136"/>
      <c r="SC102" s="136"/>
      <c r="SD102" s="136"/>
      <c r="SE102" s="136"/>
      <c r="SF102" s="136"/>
      <c r="SG102" s="136"/>
      <c r="SH102" s="136"/>
      <c r="SI102" s="136"/>
      <c r="SJ102" s="136"/>
      <c r="SK102" s="136"/>
      <c r="SL102" s="136"/>
      <c r="SM102" s="136"/>
      <c r="SN102" s="136"/>
      <c r="SO102" s="136"/>
      <c r="SP102" s="136"/>
      <c r="SQ102" s="136"/>
      <c r="SR102" s="136"/>
      <c r="SS102" s="136"/>
      <c r="ST102" s="136"/>
      <c r="SU102" s="136"/>
      <c r="SV102" s="136"/>
      <c r="SW102" s="136"/>
      <c r="SX102" s="136"/>
      <c r="SY102" s="136"/>
      <c r="SZ102" s="136"/>
      <c r="TA102" s="136"/>
      <c r="TB102" s="136"/>
      <c r="TC102" s="136"/>
      <c r="TD102" s="136"/>
      <c r="TE102" s="136"/>
      <c r="TF102" s="136"/>
      <c r="TG102" s="136"/>
      <c r="TH102" s="136"/>
      <c r="TI102" s="136"/>
      <c r="TJ102" s="136"/>
      <c r="TK102" s="136"/>
      <c r="TL102" s="136"/>
      <c r="TM102" s="136"/>
      <c r="TN102" s="136"/>
      <c r="TO102" s="136"/>
      <c r="TP102" s="136"/>
      <c r="TQ102" s="136"/>
      <c r="TR102" s="136"/>
      <c r="TS102" s="136"/>
      <c r="TT102" s="136"/>
      <c r="TU102" s="136"/>
      <c r="TV102" s="136"/>
      <c r="TW102" s="136"/>
      <c r="TX102" s="136"/>
      <c r="TY102" s="136"/>
      <c r="TZ102" s="136"/>
      <c r="UA102" s="136"/>
      <c r="UB102" s="136"/>
      <c r="UC102" s="136"/>
      <c r="UD102" s="136"/>
      <c r="UE102" s="136"/>
      <c r="UF102" s="136"/>
      <c r="UG102" s="136"/>
      <c r="UH102" s="136"/>
      <c r="UI102" s="136"/>
      <c r="UJ102" s="136"/>
      <c r="UK102" s="136"/>
      <c r="UL102" s="136"/>
      <c r="UM102" s="136"/>
      <c r="UN102" s="136"/>
      <c r="UO102" s="136"/>
      <c r="UP102" s="136"/>
      <c r="UQ102" s="136"/>
      <c r="UR102" s="136"/>
      <c r="US102" s="136"/>
      <c r="UT102" s="136"/>
      <c r="UU102" s="136"/>
      <c r="UV102" s="136"/>
      <c r="UW102" s="136"/>
      <c r="UX102" s="136"/>
      <c r="UY102" s="136"/>
      <c r="UZ102" s="136"/>
      <c r="VA102" s="136"/>
      <c r="VB102" s="136"/>
      <c r="VC102" s="136"/>
      <c r="VD102" s="136"/>
      <c r="VE102" s="136"/>
      <c r="VF102" s="136"/>
      <c r="VG102" s="136"/>
      <c r="VH102" s="136"/>
      <c r="VI102" s="136"/>
      <c r="VJ102" s="136"/>
      <c r="VK102" s="136"/>
      <c r="VL102" s="136"/>
      <c r="VM102" s="136"/>
      <c r="VN102" s="136"/>
      <c r="VO102" s="136"/>
      <c r="VP102" s="136"/>
      <c r="VQ102" s="136"/>
      <c r="VR102" s="136"/>
      <c r="VS102" s="136"/>
      <c r="VT102" s="136"/>
      <c r="VU102" s="136"/>
      <c r="VV102" s="136"/>
      <c r="VW102" s="136"/>
      <c r="VX102" s="136"/>
      <c r="VY102" s="136"/>
      <c r="VZ102" s="136"/>
      <c r="WA102" s="136"/>
      <c r="WB102" s="136"/>
      <c r="WC102" s="136"/>
      <c r="WD102" s="136"/>
      <c r="WE102" s="136"/>
      <c r="WF102" s="136"/>
      <c r="WG102" s="136"/>
      <c r="WH102" s="136"/>
      <c r="WI102" s="136"/>
      <c r="WJ102" s="136"/>
      <c r="WK102" s="136"/>
      <c r="WL102" s="136"/>
      <c r="WM102" s="136"/>
      <c r="WN102" s="136"/>
      <c r="WO102" s="136"/>
      <c r="WP102" s="136"/>
      <c r="WQ102" s="136"/>
      <c r="WR102" s="136"/>
      <c r="WS102" s="136"/>
      <c r="WT102" s="136"/>
      <c r="WU102" s="136"/>
      <c r="WV102" s="136"/>
      <c r="WW102" s="136"/>
      <c r="WX102" s="136"/>
      <c r="WY102" s="136"/>
      <c r="WZ102" s="136"/>
      <c r="XA102" s="136"/>
      <c r="XB102" s="136"/>
      <c r="XC102" s="136"/>
      <c r="XD102" s="136"/>
      <c r="XE102" s="136"/>
      <c r="XF102" s="136"/>
      <c r="XG102" s="136"/>
      <c r="XH102" s="136"/>
      <c r="XI102" s="136"/>
      <c r="XJ102" s="136"/>
      <c r="XK102" s="136"/>
      <c r="XL102" s="136"/>
      <c r="XM102" s="136"/>
      <c r="XN102" s="136"/>
      <c r="XO102" s="136"/>
      <c r="XP102" s="136"/>
      <c r="XQ102" s="136"/>
      <c r="XR102" s="136"/>
      <c r="XS102" s="136"/>
      <c r="XT102" s="136"/>
      <c r="XU102" s="136"/>
      <c r="XV102" s="136"/>
      <c r="XW102" s="136"/>
      <c r="XX102" s="136"/>
      <c r="XY102" s="136"/>
      <c r="XZ102" s="136"/>
      <c r="YA102" s="136"/>
      <c r="YB102" s="136"/>
      <c r="YC102" s="136"/>
      <c r="YD102" s="136"/>
      <c r="YE102" s="136"/>
      <c r="YF102" s="136"/>
      <c r="YG102" s="136"/>
      <c r="YH102" s="136"/>
      <c r="YI102" s="136"/>
      <c r="YJ102" s="136"/>
      <c r="YK102" s="136"/>
      <c r="YL102" s="136"/>
      <c r="YM102" s="136"/>
      <c r="YN102" s="136"/>
      <c r="YO102" s="136"/>
      <c r="YP102" s="136"/>
      <c r="YQ102" s="136"/>
      <c r="YR102" s="136"/>
      <c r="YS102" s="136"/>
      <c r="YT102" s="136"/>
      <c r="YU102" s="136"/>
      <c r="YV102" s="136"/>
      <c r="YW102" s="136"/>
      <c r="YX102" s="136"/>
      <c r="YY102" s="136"/>
      <c r="YZ102" s="136"/>
      <c r="ZA102" s="136"/>
      <c r="ZB102" s="136"/>
      <c r="ZC102" s="136"/>
      <c r="ZD102" s="136"/>
      <c r="ZE102" s="136"/>
      <c r="ZF102" s="136"/>
      <c r="ZG102" s="136"/>
      <c r="ZH102" s="136"/>
      <c r="ZI102" s="136"/>
      <c r="ZJ102" s="136"/>
      <c r="ZK102" s="136"/>
      <c r="ZL102" s="136"/>
      <c r="ZM102" s="136"/>
      <c r="ZN102" s="136"/>
      <c r="ZO102" s="136"/>
      <c r="ZP102" s="136"/>
      <c r="ZQ102" s="136"/>
      <c r="ZR102" s="136"/>
      <c r="ZS102" s="136"/>
      <c r="ZT102" s="136"/>
      <c r="ZU102" s="136"/>
      <c r="ZV102" s="136"/>
      <c r="ZW102" s="136"/>
      <c r="ZX102" s="136"/>
      <c r="ZY102" s="136"/>
      <c r="ZZ102" s="136"/>
      <c r="AAA102" s="136"/>
      <c r="AAB102" s="136"/>
      <c r="AAC102" s="136"/>
      <c r="AAD102" s="136"/>
      <c r="AAE102" s="136"/>
      <c r="AAF102" s="136"/>
      <c r="AAG102" s="136"/>
      <c r="AAH102" s="136"/>
      <c r="AAI102" s="136"/>
      <c r="AAJ102" s="136"/>
      <c r="AAK102" s="136"/>
      <c r="AAL102" s="136"/>
      <c r="AAM102" s="136"/>
      <c r="AAN102" s="136"/>
      <c r="AAO102" s="136"/>
      <c r="AAP102" s="136"/>
      <c r="AAQ102" s="136"/>
      <c r="AAR102" s="136"/>
      <c r="AAS102" s="136"/>
      <c r="AAT102" s="136"/>
      <c r="AAU102" s="136"/>
      <c r="AAV102" s="136"/>
      <c r="AAW102" s="136"/>
      <c r="AAX102" s="136"/>
      <c r="AAY102" s="136"/>
      <c r="AAZ102" s="136"/>
      <c r="ABA102" s="136"/>
      <c r="ABB102" s="136"/>
      <c r="ABC102" s="136"/>
      <c r="ABD102" s="136"/>
      <c r="ABE102" s="136"/>
      <c r="ABF102" s="136"/>
      <c r="ABG102" s="136"/>
      <c r="ABH102" s="136"/>
      <c r="ABI102" s="136"/>
      <c r="ABJ102" s="136"/>
      <c r="ABK102" s="136"/>
      <c r="ABL102" s="136"/>
      <c r="ABM102" s="136"/>
      <c r="ABN102" s="136"/>
      <c r="ABO102" s="136"/>
      <c r="ABP102" s="136"/>
      <c r="ABQ102" s="136"/>
      <c r="ABR102" s="136"/>
      <c r="ABS102" s="136"/>
      <c r="ABT102" s="136"/>
      <c r="ABU102" s="136"/>
      <c r="ABV102" s="136"/>
      <c r="ABW102" s="136"/>
      <c r="ABX102" s="136"/>
      <c r="ABY102" s="136"/>
      <c r="ABZ102" s="136"/>
      <c r="ACA102" s="136"/>
      <c r="ACB102" s="136"/>
      <c r="ACC102" s="136"/>
      <c r="ACD102" s="136"/>
      <c r="ACE102" s="136"/>
      <c r="ACF102" s="136"/>
      <c r="ACG102" s="136"/>
      <c r="ACH102" s="136"/>
      <c r="ACI102" s="136"/>
      <c r="ACJ102" s="136"/>
      <c r="ACK102" s="136"/>
      <c r="ACL102" s="136"/>
      <c r="ACM102" s="136"/>
      <c r="ACN102" s="136"/>
      <c r="ACO102" s="136"/>
      <c r="ACP102" s="136"/>
      <c r="ACQ102" s="136"/>
      <c r="ACR102" s="136"/>
      <c r="ACS102" s="136"/>
      <c r="ACT102" s="136"/>
      <c r="ACU102" s="136"/>
      <c r="ACV102" s="136"/>
      <c r="ACW102" s="136"/>
      <c r="ACX102" s="136"/>
      <c r="ACY102" s="136"/>
      <c r="ACZ102" s="136"/>
      <c r="ADA102" s="136"/>
      <c r="ADB102" s="136"/>
      <c r="ADC102" s="136"/>
      <c r="ADD102" s="136"/>
      <c r="ADE102" s="136"/>
      <c r="ADF102" s="136"/>
      <c r="ADG102" s="136"/>
      <c r="ADH102" s="136"/>
      <c r="ADI102" s="136"/>
      <c r="ADJ102" s="136"/>
      <c r="ADK102" s="136"/>
      <c r="ADL102" s="136"/>
      <c r="ADM102" s="136"/>
      <c r="ADN102" s="136"/>
      <c r="ADO102" s="136"/>
      <c r="ADP102" s="136"/>
      <c r="ADQ102" s="136"/>
      <c r="ADR102" s="136"/>
      <c r="ADS102" s="136"/>
      <c r="ADT102" s="136"/>
      <c r="ADU102" s="136"/>
      <c r="ADV102" s="136"/>
      <c r="ADW102" s="136"/>
      <c r="ADX102" s="136"/>
      <c r="ADY102" s="136"/>
      <c r="ADZ102" s="136"/>
      <c r="AEA102" s="136"/>
      <c r="AEB102" s="136"/>
      <c r="AEC102" s="136"/>
      <c r="AED102" s="136"/>
      <c r="AEE102" s="136"/>
      <c r="AEF102" s="136"/>
      <c r="AEG102" s="136"/>
      <c r="AEH102" s="136"/>
      <c r="AEI102" s="136"/>
      <c r="AEJ102" s="136"/>
      <c r="AEK102" s="136"/>
      <c r="AEL102" s="136"/>
      <c r="AEM102" s="136"/>
      <c r="AEN102" s="136"/>
      <c r="AEO102" s="136"/>
      <c r="AEP102" s="136"/>
      <c r="AEQ102" s="136"/>
      <c r="AER102" s="136"/>
      <c r="AES102" s="136"/>
      <c r="AET102" s="136"/>
      <c r="AEU102" s="136"/>
      <c r="AEV102" s="136"/>
      <c r="AEW102" s="136"/>
      <c r="AEX102" s="136"/>
      <c r="AEY102" s="136"/>
      <c r="AEZ102" s="136"/>
      <c r="AFA102" s="136"/>
      <c r="AFB102" s="136"/>
      <c r="AFC102" s="136"/>
      <c r="AFD102" s="136"/>
      <c r="AFE102" s="136"/>
      <c r="AFF102" s="136"/>
      <c r="AFG102" s="136"/>
      <c r="AFH102" s="136"/>
      <c r="AFI102" s="136"/>
      <c r="AFJ102" s="136"/>
      <c r="AFK102" s="136"/>
      <c r="AFL102" s="136"/>
      <c r="AFM102" s="136"/>
      <c r="AFN102" s="136"/>
      <c r="AFO102" s="136"/>
      <c r="AFP102" s="136"/>
      <c r="AFQ102" s="136"/>
      <c r="AFR102" s="136"/>
      <c r="AFS102" s="136"/>
      <c r="AFT102" s="136"/>
      <c r="AFU102" s="136"/>
      <c r="AFV102" s="136"/>
      <c r="AFW102" s="136"/>
      <c r="AFX102" s="136"/>
      <c r="AFY102" s="136"/>
      <c r="AFZ102" s="136"/>
      <c r="AGA102" s="136"/>
      <c r="AGB102" s="136"/>
      <c r="AGC102" s="136"/>
      <c r="AGD102" s="136"/>
      <c r="AGE102" s="136"/>
      <c r="AGF102" s="136"/>
      <c r="AGG102" s="136"/>
      <c r="AGH102" s="136"/>
      <c r="AGI102" s="136"/>
      <c r="AGJ102" s="136"/>
      <c r="AGK102" s="136"/>
      <c r="AGL102" s="136"/>
      <c r="AGM102" s="136"/>
      <c r="AGN102" s="136"/>
      <c r="AGO102" s="136"/>
      <c r="AGP102" s="136"/>
      <c r="AGQ102" s="136"/>
      <c r="AGR102" s="136"/>
      <c r="AGS102" s="136"/>
      <c r="AGT102" s="136"/>
      <c r="AGU102" s="136"/>
      <c r="AGV102" s="136"/>
      <c r="AGW102" s="136"/>
      <c r="AGX102" s="136"/>
      <c r="AGY102" s="136"/>
      <c r="AGZ102" s="136"/>
      <c r="AHA102" s="136"/>
      <c r="AHB102" s="136"/>
      <c r="AHC102" s="136"/>
      <c r="AHD102" s="136"/>
      <c r="AHE102" s="136"/>
      <c r="AHF102" s="136"/>
      <c r="AHG102" s="136"/>
      <c r="AHH102" s="136"/>
      <c r="AHI102" s="136"/>
      <c r="AHJ102" s="136"/>
      <c r="AHK102" s="136"/>
      <c r="AHL102" s="136"/>
      <c r="AHM102" s="136"/>
      <c r="AHN102" s="136"/>
      <c r="AHO102" s="136"/>
      <c r="AHP102" s="136"/>
      <c r="AHQ102" s="136"/>
      <c r="AHR102" s="136"/>
      <c r="AHS102" s="136"/>
      <c r="AHT102" s="136"/>
      <c r="AHU102" s="136"/>
      <c r="AHV102" s="136"/>
      <c r="AHW102" s="136"/>
      <c r="AHX102" s="136"/>
      <c r="AHY102" s="136"/>
      <c r="AHZ102" s="136"/>
      <c r="AIA102" s="136"/>
      <c r="AIB102" s="136"/>
      <c r="AIC102" s="136"/>
      <c r="AID102" s="136"/>
      <c r="AIE102" s="136"/>
      <c r="AIF102" s="136"/>
      <c r="AIG102" s="136"/>
      <c r="AIH102" s="136"/>
      <c r="AII102" s="136"/>
      <c r="AIJ102" s="136"/>
      <c r="AIK102" s="136"/>
      <c r="AIL102" s="136"/>
      <c r="AIM102" s="136"/>
      <c r="AIN102" s="136"/>
      <c r="AIO102" s="136"/>
      <c r="AIP102" s="136"/>
      <c r="AIQ102" s="136"/>
      <c r="AIR102" s="136"/>
      <c r="AIS102" s="136"/>
      <c r="AIT102" s="136"/>
      <c r="AIU102" s="136"/>
      <c r="AIV102" s="136"/>
      <c r="AIW102" s="136"/>
      <c r="AIX102" s="136"/>
      <c r="AIY102" s="136"/>
      <c r="AIZ102" s="136"/>
      <c r="AJA102" s="136"/>
      <c r="AJB102" s="136"/>
      <c r="AJC102" s="136"/>
      <c r="AJD102" s="136"/>
      <c r="AJE102" s="136"/>
      <c r="AJF102" s="136"/>
      <c r="AJG102" s="136"/>
      <c r="AJH102" s="136"/>
      <c r="AJI102" s="136"/>
      <c r="AJJ102" s="136"/>
      <c r="AJK102" s="136"/>
      <c r="AJL102" s="136"/>
      <c r="AJM102" s="136"/>
      <c r="AJN102" s="136"/>
      <c r="AJO102" s="136"/>
      <c r="AJP102" s="136"/>
      <c r="AJQ102" s="136"/>
      <c r="AJR102" s="136"/>
      <c r="AJS102" s="136"/>
      <c r="AJT102" s="136"/>
      <c r="AJU102" s="136"/>
      <c r="AJV102" s="136"/>
      <c r="AJW102" s="136"/>
      <c r="AJX102" s="136"/>
      <c r="AJY102" s="136"/>
      <c r="AJZ102" s="136"/>
      <c r="AKA102" s="136"/>
      <c r="AKB102" s="136"/>
      <c r="AKC102" s="136"/>
      <c r="AKD102" s="136"/>
      <c r="AKE102" s="136"/>
      <c r="AKF102" s="136"/>
      <c r="AKG102" s="136"/>
      <c r="AKH102" s="136"/>
      <c r="AKI102" s="136"/>
      <c r="AKJ102" s="136"/>
      <c r="AKK102" s="136"/>
      <c r="AKL102" s="136"/>
      <c r="AKM102" s="136"/>
      <c r="AKN102" s="136"/>
      <c r="AKO102" s="136"/>
      <c r="AKP102" s="136"/>
      <c r="AKQ102" s="136"/>
      <c r="AKR102" s="136"/>
      <c r="AKS102" s="136"/>
      <c r="AKT102" s="136"/>
      <c r="AKU102" s="136"/>
      <c r="AKV102" s="136"/>
      <c r="AKW102" s="136"/>
      <c r="AKX102" s="136"/>
      <c r="AKY102" s="136"/>
      <c r="AKZ102" s="136"/>
      <c r="ALA102" s="136"/>
      <c r="ALB102" s="136"/>
      <c r="ALC102" s="136"/>
      <c r="ALD102" s="136"/>
      <c r="ALE102" s="136"/>
      <c r="ALF102" s="136"/>
      <c r="ALG102" s="136"/>
      <c r="ALH102" s="136"/>
      <c r="ALI102" s="136"/>
      <c r="ALJ102" s="136"/>
      <c r="ALK102" s="136"/>
      <c r="ALL102" s="136"/>
      <c r="ALM102" s="136"/>
      <c r="ALN102" s="136"/>
      <c r="ALO102" s="136"/>
      <c r="ALP102" s="136"/>
      <c r="ALQ102" s="136"/>
      <c r="ALR102" s="136"/>
      <c r="ALS102" s="136"/>
      <c r="ALT102" s="136"/>
      <c r="ALU102" s="136"/>
      <c r="ALV102" s="136"/>
      <c r="ALW102" s="136"/>
      <c r="ALX102" s="136"/>
      <c r="ALY102" s="136"/>
      <c r="ALZ102" s="136"/>
      <c r="AMA102" s="136"/>
      <c r="AMB102" s="136"/>
      <c r="AMC102" s="136"/>
      <c r="AMD102" s="136"/>
      <c r="AME102" s="136"/>
      <c r="AMF102" s="136"/>
      <c r="AMG102" s="136"/>
      <c r="AMH102" s="136"/>
      <c r="AMI102" s="136"/>
      <c r="AMJ102" s="136"/>
      <c r="AMK102" s="136"/>
      <c r="AML102" s="136"/>
      <c r="AMM102" s="136"/>
      <c r="AMN102" s="136"/>
      <c r="AMO102" s="136"/>
      <c r="AMP102" s="136"/>
      <c r="AMQ102" s="136"/>
      <c r="AMR102" s="136"/>
      <c r="AMS102" s="136"/>
      <c r="AMT102" s="136"/>
      <c r="AMU102" s="136"/>
      <c r="AMV102" s="136"/>
      <c r="AMW102" s="136"/>
      <c r="AMX102" s="136"/>
      <c r="AMY102" s="136"/>
      <c r="AMZ102" s="136"/>
      <c r="ANA102" s="136"/>
      <c r="ANB102" s="136"/>
      <c r="ANC102" s="136"/>
      <c r="AND102" s="136"/>
      <c r="ANE102" s="136"/>
      <c r="ANF102" s="136"/>
      <c r="ANG102" s="136"/>
      <c r="ANH102" s="136"/>
      <c r="ANI102" s="136"/>
      <c r="ANJ102" s="136"/>
      <c r="ANK102" s="136"/>
      <c r="ANL102" s="136"/>
      <c r="ANM102" s="136"/>
      <c r="ANN102" s="136"/>
      <c r="ANO102" s="136"/>
      <c r="ANP102" s="136"/>
      <c r="ANQ102" s="136"/>
      <c r="ANR102" s="136"/>
      <c r="ANS102" s="136"/>
      <c r="ANT102" s="136"/>
      <c r="ANU102" s="136"/>
      <c r="ANV102" s="136"/>
      <c r="ANW102" s="136"/>
      <c r="ANX102" s="136"/>
      <c r="ANY102" s="136"/>
      <c r="ANZ102" s="136"/>
      <c r="AOA102" s="136"/>
      <c r="AOB102" s="136"/>
      <c r="AOC102" s="136"/>
      <c r="AOD102" s="136"/>
      <c r="AOE102" s="136"/>
      <c r="AOF102" s="136"/>
      <c r="AOG102" s="136"/>
      <c r="AOH102" s="136"/>
      <c r="AOI102" s="136"/>
      <c r="AOJ102" s="136"/>
      <c r="AOK102" s="136"/>
      <c r="AOL102" s="136"/>
      <c r="AOM102" s="136"/>
      <c r="AON102" s="136"/>
      <c r="AOO102" s="136"/>
      <c r="AOP102" s="136"/>
      <c r="AOQ102" s="136"/>
      <c r="AOR102" s="136"/>
      <c r="AOS102" s="136"/>
      <c r="AOT102" s="136"/>
      <c r="AOU102" s="136"/>
      <c r="AOV102" s="136"/>
      <c r="AOW102" s="136"/>
      <c r="AOX102" s="136"/>
      <c r="AOY102" s="136"/>
      <c r="AOZ102" s="136"/>
      <c r="APA102" s="136"/>
      <c r="APB102" s="136"/>
      <c r="APC102" s="136"/>
      <c r="APD102" s="136"/>
      <c r="APE102" s="136"/>
      <c r="APF102" s="136"/>
      <c r="APG102" s="136"/>
      <c r="APH102" s="136"/>
      <c r="API102" s="136"/>
      <c r="APJ102" s="136"/>
      <c r="APK102" s="136"/>
      <c r="APL102" s="136"/>
      <c r="APM102" s="136"/>
      <c r="APN102" s="136"/>
      <c r="APO102" s="136"/>
      <c r="APP102" s="136"/>
      <c r="APQ102" s="136"/>
      <c r="APR102" s="136"/>
      <c r="APS102" s="136"/>
      <c r="APT102" s="136"/>
      <c r="APU102" s="136"/>
      <c r="APV102" s="136"/>
      <c r="APW102" s="136"/>
      <c r="APX102" s="136"/>
      <c r="APY102" s="136"/>
      <c r="APZ102" s="136"/>
      <c r="AQA102" s="136"/>
      <c r="AQB102" s="136"/>
      <c r="AQC102" s="136"/>
      <c r="AQD102" s="136"/>
      <c r="AQE102" s="136"/>
      <c r="AQF102" s="136"/>
      <c r="AQG102" s="136"/>
      <c r="AQH102" s="136"/>
      <c r="AQI102" s="136"/>
      <c r="AQJ102" s="136"/>
      <c r="AQK102" s="136"/>
      <c r="AQL102" s="136"/>
      <c r="AQM102" s="136"/>
      <c r="AQN102" s="136"/>
      <c r="AQO102" s="136"/>
      <c r="AQP102" s="136"/>
      <c r="AQQ102" s="136"/>
      <c r="AQR102" s="136"/>
      <c r="AQS102" s="136"/>
      <c r="AQT102" s="136"/>
      <c r="AQU102" s="136"/>
      <c r="AQV102" s="136"/>
      <c r="AQW102" s="136"/>
      <c r="AQX102" s="136"/>
      <c r="AQY102" s="136"/>
      <c r="AQZ102" s="136"/>
      <c r="ARA102" s="136"/>
      <c r="ARB102" s="136"/>
      <c r="ARC102" s="136"/>
      <c r="ARD102" s="136"/>
      <c r="ARE102" s="136"/>
      <c r="ARF102" s="136"/>
      <c r="ARG102" s="136"/>
      <c r="ARH102" s="136"/>
      <c r="ARI102" s="136"/>
      <c r="ARJ102" s="136"/>
      <c r="ARK102" s="136"/>
      <c r="ARL102" s="136"/>
      <c r="ARM102" s="136"/>
      <c r="ARN102" s="136"/>
      <c r="ARO102" s="136"/>
      <c r="ARP102" s="136"/>
      <c r="ARQ102" s="136"/>
      <c r="ARR102" s="136"/>
      <c r="ARS102" s="136"/>
      <c r="ART102" s="136"/>
      <c r="ARU102" s="136"/>
      <c r="ARV102" s="136"/>
      <c r="ARW102" s="136"/>
      <c r="ARX102" s="136"/>
      <c r="ARY102" s="136"/>
      <c r="ARZ102" s="136"/>
      <c r="ASA102" s="136"/>
      <c r="ASB102" s="136"/>
      <c r="ASC102" s="136"/>
      <c r="ASD102" s="136"/>
      <c r="ASE102" s="136"/>
      <c r="ASF102" s="136"/>
      <c r="ASG102" s="136"/>
      <c r="ASH102" s="136"/>
      <c r="ASI102" s="136"/>
      <c r="ASJ102" s="136"/>
      <c r="ASK102" s="136"/>
      <c r="ASL102" s="136"/>
      <c r="ASM102" s="136"/>
      <c r="ASN102" s="136"/>
      <c r="ASO102" s="136"/>
      <c r="ASP102" s="136"/>
      <c r="ASQ102" s="136"/>
      <c r="ASR102" s="136"/>
      <c r="ASS102" s="136"/>
      <c r="AST102" s="136"/>
      <c r="ASU102" s="136"/>
      <c r="ASV102" s="136"/>
      <c r="ASW102" s="136"/>
      <c r="ASX102" s="136"/>
      <c r="ASY102" s="136"/>
      <c r="ASZ102" s="136"/>
      <c r="ATA102" s="136"/>
      <c r="ATB102" s="136"/>
      <c r="ATC102" s="136"/>
      <c r="ATD102" s="136"/>
      <c r="ATE102" s="136"/>
      <c r="ATF102" s="136"/>
      <c r="ATG102" s="136"/>
      <c r="ATH102" s="136"/>
      <c r="ATI102" s="136"/>
      <c r="ATJ102" s="136"/>
      <c r="ATK102" s="136"/>
      <c r="ATL102" s="136"/>
      <c r="ATM102" s="136"/>
      <c r="ATN102" s="136"/>
      <c r="ATO102" s="136"/>
      <c r="ATP102" s="136"/>
      <c r="ATQ102" s="136"/>
      <c r="ATR102" s="136"/>
      <c r="ATS102" s="136"/>
      <c r="ATT102" s="136"/>
      <c r="ATU102" s="136"/>
      <c r="ATV102" s="136"/>
      <c r="ATW102" s="136"/>
      <c r="ATX102" s="136"/>
      <c r="ATY102" s="136"/>
      <c r="ATZ102" s="136"/>
      <c r="AUA102" s="136"/>
      <c r="AUB102" s="136"/>
      <c r="AUC102" s="136"/>
      <c r="AUD102" s="136"/>
      <c r="AUE102" s="136"/>
      <c r="AUF102" s="136"/>
      <c r="AUG102" s="136"/>
      <c r="AUH102" s="136"/>
      <c r="AUI102" s="136"/>
      <c r="AUJ102" s="136"/>
      <c r="AUK102" s="136"/>
      <c r="AUL102" s="136"/>
      <c r="AUM102" s="136"/>
      <c r="AUN102" s="136"/>
      <c r="AUO102" s="136"/>
      <c r="AUP102" s="136"/>
      <c r="AUQ102" s="136"/>
      <c r="AUR102" s="136"/>
      <c r="AUS102" s="136"/>
      <c r="AUT102" s="136"/>
      <c r="AUU102" s="136"/>
      <c r="AUV102" s="136"/>
      <c r="AUW102" s="136"/>
      <c r="AUX102" s="136"/>
      <c r="AUY102" s="136"/>
      <c r="AUZ102" s="136"/>
      <c r="AVA102" s="136"/>
      <c r="AVB102" s="136"/>
      <c r="AVC102" s="136"/>
      <c r="AVD102" s="136"/>
      <c r="AVE102" s="136"/>
      <c r="AVF102" s="136"/>
      <c r="AVG102" s="136"/>
      <c r="AVH102" s="136"/>
      <c r="AVI102" s="136"/>
      <c r="AVJ102" s="136"/>
      <c r="AVK102" s="136"/>
      <c r="AVL102" s="136"/>
      <c r="AVM102" s="136"/>
      <c r="AVN102" s="136"/>
      <c r="AVO102" s="136"/>
      <c r="AVP102" s="136"/>
      <c r="AVQ102" s="136"/>
      <c r="AVR102" s="136"/>
      <c r="AVS102" s="136"/>
      <c r="AVT102" s="136"/>
      <c r="AVU102" s="136"/>
      <c r="AVV102" s="136"/>
      <c r="AVW102" s="136"/>
      <c r="AVX102" s="136"/>
      <c r="AVY102" s="136"/>
      <c r="AVZ102" s="136"/>
      <c r="AWA102" s="136"/>
      <c r="AWB102" s="136"/>
      <c r="AWC102" s="136"/>
      <c r="AWD102" s="136"/>
      <c r="AWE102" s="136"/>
      <c r="AWF102" s="136"/>
      <c r="AWG102" s="136"/>
      <c r="AWH102" s="136"/>
      <c r="AWI102" s="136"/>
      <c r="AWJ102" s="136"/>
      <c r="AWK102" s="136"/>
      <c r="AWL102" s="136"/>
      <c r="AWM102" s="136"/>
      <c r="AWN102" s="136"/>
      <c r="AWO102" s="136"/>
      <c r="AWP102" s="136"/>
      <c r="AWQ102" s="136"/>
      <c r="AWR102" s="136"/>
      <c r="AWS102" s="136"/>
      <c r="AWT102" s="136"/>
      <c r="AWU102" s="136"/>
      <c r="AWV102" s="136"/>
      <c r="AWW102" s="136"/>
      <c r="AWX102" s="136"/>
      <c r="AWY102" s="136"/>
      <c r="AWZ102" s="136"/>
      <c r="AXA102" s="136"/>
      <c r="AXB102" s="136"/>
      <c r="AXC102" s="136"/>
      <c r="AXD102" s="136"/>
      <c r="AXE102" s="136"/>
      <c r="AXF102" s="136"/>
      <c r="AXG102" s="136"/>
      <c r="AXH102" s="136"/>
      <c r="AXI102" s="136"/>
      <c r="AXJ102" s="136"/>
      <c r="AXK102" s="136"/>
      <c r="AXL102" s="136"/>
      <c r="AXM102" s="136"/>
      <c r="AXN102" s="136"/>
      <c r="AXO102" s="136"/>
      <c r="AXP102" s="136"/>
      <c r="AXQ102" s="136"/>
      <c r="AXR102" s="136"/>
      <c r="AXS102" s="136"/>
      <c r="AXT102" s="136"/>
      <c r="AXU102" s="136"/>
      <c r="AXV102" s="136"/>
      <c r="AXW102" s="136"/>
      <c r="AXX102" s="136"/>
      <c r="AXY102" s="136"/>
      <c r="AXZ102" s="136"/>
      <c r="AYA102" s="136"/>
      <c r="AYB102" s="136"/>
      <c r="AYC102" s="136"/>
      <c r="AYD102" s="136"/>
      <c r="AYE102" s="136"/>
      <c r="AYF102" s="136"/>
      <c r="AYG102" s="136"/>
      <c r="AYH102" s="136"/>
      <c r="AYI102" s="136"/>
      <c r="AYJ102" s="136"/>
      <c r="AYK102" s="136"/>
      <c r="AYL102" s="136"/>
      <c r="AYM102" s="136"/>
      <c r="AYN102" s="136"/>
      <c r="AYO102" s="136"/>
      <c r="AYP102" s="136"/>
      <c r="AYQ102" s="136"/>
      <c r="AYR102" s="136"/>
      <c r="AYS102" s="136"/>
      <c r="AYT102" s="136"/>
      <c r="AYU102" s="136"/>
      <c r="AYV102" s="136"/>
      <c r="AYW102" s="136"/>
      <c r="AYX102" s="136"/>
      <c r="AYY102" s="136"/>
      <c r="AYZ102" s="136"/>
      <c r="AZA102" s="136"/>
      <c r="AZB102" s="136"/>
      <c r="AZC102" s="136"/>
      <c r="AZD102" s="136"/>
      <c r="AZE102" s="136"/>
      <c r="AZF102" s="136"/>
      <c r="AZG102" s="136"/>
      <c r="AZH102" s="136"/>
      <c r="AZI102" s="136"/>
      <c r="AZJ102" s="136"/>
      <c r="AZK102" s="136"/>
      <c r="AZL102" s="136"/>
      <c r="AZM102" s="136"/>
      <c r="AZN102" s="136"/>
      <c r="AZO102" s="136"/>
      <c r="AZP102" s="136"/>
      <c r="AZQ102" s="136"/>
      <c r="AZR102" s="136"/>
      <c r="AZS102" s="136"/>
      <c r="AZT102" s="136"/>
      <c r="AZU102" s="136"/>
      <c r="AZV102" s="136"/>
      <c r="AZW102" s="136"/>
      <c r="AZX102" s="136"/>
      <c r="AZY102" s="136"/>
      <c r="AZZ102" s="136"/>
      <c r="BAA102" s="136"/>
      <c r="BAB102" s="136"/>
      <c r="BAC102" s="136"/>
      <c r="BAD102" s="136"/>
      <c r="BAE102" s="136"/>
      <c r="BAF102" s="136"/>
      <c r="BAG102" s="136"/>
      <c r="BAH102" s="136"/>
      <c r="BAI102" s="136"/>
      <c r="BAJ102" s="136"/>
      <c r="BAK102" s="136"/>
      <c r="BAL102" s="136"/>
      <c r="BAM102" s="136"/>
      <c r="BAN102" s="136"/>
      <c r="BAO102" s="136"/>
      <c r="BAP102" s="136"/>
      <c r="BAQ102" s="136"/>
      <c r="BAR102" s="136"/>
      <c r="BAS102" s="136"/>
      <c r="BAT102" s="136"/>
      <c r="BAU102" s="136"/>
      <c r="BAV102" s="136"/>
      <c r="BAW102" s="136"/>
      <c r="BAX102" s="136"/>
      <c r="BAY102" s="136"/>
      <c r="BAZ102" s="136"/>
      <c r="BBA102" s="136"/>
      <c r="BBB102" s="136"/>
      <c r="BBC102" s="136"/>
      <c r="BBD102" s="136"/>
      <c r="BBE102" s="136"/>
      <c r="BBF102" s="136"/>
      <c r="BBG102" s="136"/>
      <c r="BBH102" s="136"/>
      <c r="BBI102" s="136"/>
      <c r="BBJ102" s="136"/>
      <c r="BBK102" s="136"/>
      <c r="BBL102" s="136"/>
      <c r="BBM102" s="136"/>
      <c r="BBN102" s="136"/>
      <c r="BBO102" s="136"/>
      <c r="BBP102" s="136"/>
      <c r="BBQ102" s="136"/>
      <c r="BBR102" s="136"/>
      <c r="BBS102" s="136"/>
      <c r="BBT102" s="136"/>
      <c r="BBU102" s="136"/>
      <c r="BBV102" s="136"/>
      <c r="BBW102" s="136"/>
      <c r="BBX102" s="136"/>
      <c r="BBY102" s="136"/>
      <c r="BBZ102" s="136"/>
      <c r="BCA102" s="136"/>
      <c r="BCB102" s="136"/>
      <c r="BCC102" s="136"/>
      <c r="BCD102" s="136"/>
      <c r="BCE102" s="136"/>
      <c r="BCF102" s="136"/>
      <c r="BCG102" s="136"/>
      <c r="BCH102" s="136"/>
      <c r="BCI102" s="136"/>
      <c r="BCJ102" s="136"/>
      <c r="BCK102" s="136"/>
      <c r="BCL102" s="136"/>
      <c r="BCM102" s="136"/>
      <c r="BCN102" s="136"/>
      <c r="BCO102" s="136"/>
      <c r="BCP102" s="136"/>
      <c r="BCQ102" s="136"/>
      <c r="BCR102" s="136"/>
      <c r="BCS102" s="136"/>
      <c r="BCT102" s="136"/>
      <c r="BCU102" s="136"/>
      <c r="BCV102" s="136"/>
      <c r="BCW102" s="136"/>
      <c r="BCX102" s="136"/>
      <c r="BCY102" s="136"/>
      <c r="BCZ102" s="136"/>
      <c r="BDA102" s="136"/>
      <c r="BDB102" s="136"/>
      <c r="BDC102" s="136"/>
      <c r="BDD102" s="136"/>
      <c r="BDE102" s="136"/>
      <c r="BDF102" s="136"/>
      <c r="BDG102" s="136"/>
      <c r="BDH102" s="136"/>
      <c r="BDI102" s="136"/>
      <c r="BDJ102" s="136"/>
      <c r="BDK102" s="136"/>
      <c r="BDL102" s="136"/>
      <c r="BDM102" s="136"/>
      <c r="BDN102" s="136"/>
      <c r="BDO102" s="136"/>
      <c r="BDP102" s="136"/>
      <c r="BDQ102" s="136"/>
      <c r="BDR102" s="136"/>
      <c r="BDS102" s="136"/>
      <c r="BDT102" s="136"/>
      <c r="BDU102" s="136"/>
      <c r="BDV102" s="136"/>
      <c r="BDW102" s="136"/>
      <c r="BDX102" s="136"/>
      <c r="BDY102" s="136"/>
      <c r="BDZ102" s="136"/>
      <c r="BEA102" s="136"/>
      <c r="BEB102" s="136"/>
      <c r="BEC102" s="136"/>
      <c r="BED102" s="136"/>
      <c r="BEE102" s="136"/>
      <c r="BEF102" s="136"/>
      <c r="BEG102" s="136"/>
      <c r="BEH102" s="136"/>
      <c r="BEI102" s="136"/>
      <c r="BEJ102" s="136"/>
      <c r="BEK102" s="136"/>
      <c r="BEL102" s="136"/>
      <c r="BEM102" s="136"/>
      <c r="BEN102" s="136"/>
      <c r="BEO102" s="136"/>
      <c r="BEP102" s="136"/>
      <c r="BEQ102" s="136"/>
      <c r="BER102" s="136"/>
      <c r="BES102" s="136"/>
      <c r="BET102" s="136"/>
      <c r="BEU102" s="136"/>
      <c r="BEV102" s="136"/>
      <c r="BEW102" s="136"/>
      <c r="BEX102" s="136"/>
      <c r="BEY102" s="136"/>
      <c r="BEZ102" s="136"/>
      <c r="BFA102" s="136"/>
      <c r="BFB102" s="136"/>
      <c r="BFC102" s="136"/>
      <c r="BFD102" s="136"/>
      <c r="BFE102" s="136"/>
      <c r="BFF102" s="136"/>
      <c r="BFG102" s="136"/>
      <c r="BFH102" s="136"/>
      <c r="BFI102" s="136"/>
      <c r="BFJ102" s="136"/>
      <c r="BFK102" s="136"/>
      <c r="BFL102" s="136"/>
      <c r="BFM102" s="136"/>
      <c r="BFN102" s="136"/>
      <c r="BFO102" s="136"/>
      <c r="BFP102" s="136"/>
      <c r="BFQ102" s="136"/>
      <c r="BFR102" s="136"/>
      <c r="BFS102" s="136"/>
      <c r="BFT102" s="136"/>
      <c r="BFU102" s="136"/>
      <c r="BFV102" s="136"/>
      <c r="BFW102" s="136"/>
      <c r="BFX102" s="136"/>
      <c r="BFY102" s="136"/>
      <c r="BFZ102" s="136"/>
      <c r="BGA102" s="136"/>
      <c r="BGB102" s="136"/>
      <c r="BGC102" s="136"/>
      <c r="BGD102" s="136"/>
      <c r="BGE102" s="136"/>
      <c r="BGF102" s="136"/>
      <c r="BGG102" s="136"/>
      <c r="BGH102" s="136"/>
      <c r="BGI102" s="136"/>
      <c r="BGJ102" s="136"/>
      <c r="BGK102" s="136"/>
      <c r="BGL102" s="136"/>
      <c r="BGM102" s="136"/>
      <c r="BGN102" s="136"/>
      <c r="BGO102" s="136"/>
      <c r="BGP102" s="136"/>
      <c r="BGQ102" s="136"/>
      <c r="BGR102" s="136"/>
      <c r="BGS102" s="136"/>
      <c r="BGT102" s="136"/>
      <c r="BGU102" s="136"/>
      <c r="BGV102" s="136"/>
      <c r="BGW102" s="136"/>
      <c r="BGX102" s="136"/>
      <c r="BGY102" s="136"/>
      <c r="BGZ102" s="136"/>
      <c r="BHA102" s="136"/>
      <c r="BHB102" s="136"/>
      <c r="BHC102" s="136"/>
      <c r="BHD102" s="136"/>
      <c r="BHE102" s="136"/>
      <c r="BHF102" s="136"/>
      <c r="BHG102" s="136"/>
      <c r="BHH102" s="136"/>
      <c r="BHI102" s="136"/>
      <c r="BHJ102" s="136"/>
      <c r="BHK102" s="136"/>
      <c r="BHL102" s="136"/>
      <c r="BHM102" s="136"/>
      <c r="BHN102" s="136"/>
      <c r="BHO102" s="136"/>
      <c r="BHP102" s="136"/>
      <c r="BHQ102" s="136"/>
      <c r="BHR102" s="136"/>
      <c r="BHS102" s="136"/>
      <c r="BHT102" s="136"/>
      <c r="BHU102" s="136"/>
      <c r="BHV102" s="136"/>
      <c r="BHW102" s="136"/>
      <c r="BHX102" s="136"/>
      <c r="BHY102" s="136"/>
      <c r="BHZ102" s="136"/>
      <c r="BIA102" s="136"/>
      <c r="BIB102" s="136"/>
      <c r="BIC102" s="136"/>
      <c r="BID102" s="136"/>
      <c r="BIE102" s="136"/>
      <c r="BIF102" s="136"/>
      <c r="BIG102" s="136"/>
      <c r="BIH102" s="136"/>
      <c r="BII102" s="136"/>
      <c r="BIJ102" s="136"/>
      <c r="BIK102" s="136"/>
      <c r="BIL102" s="136"/>
      <c r="BIM102" s="136"/>
      <c r="BIN102" s="136"/>
      <c r="BIO102" s="136"/>
      <c r="BIP102" s="136"/>
      <c r="BIQ102" s="136"/>
      <c r="BIR102" s="136"/>
      <c r="BIS102" s="136"/>
      <c r="BIT102" s="136"/>
      <c r="BIU102" s="136"/>
      <c r="BIV102" s="136"/>
      <c r="BIW102" s="136"/>
      <c r="BIX102" s="136"/>
      <c r="BIY102" s="136"/>
      <c r="BIZ102" s="136"/>
      <c r="BJA102" s="136"/>
      <c r="BJB102" s="136"/>
      <c r="BJC102" s="136"/>
      <c r="BJD102" s="136"/>
      <c r="BJE102" s="136"/>
      <c r="BJF102" s="136"/>
      <c r="BJG102" s="136"/>
      <c r="BJH102" s="136"/>
      <c r="BJI102" s="136"/>
      <c r="BJJ102" s="136"/>
      <c r="BJK102" s="136"/>
      <c r="BJL102" s="136"/>
      <c r="BJM102" s="136"/>
      <c r="BJN102" s="136"/>
      <c r="BJO102" s="136"/>
      <c r="BJP102" s="136"/>
      <c r="BJQ102" s="136"/>
      <c r="BJR102" s="136"/>
      <c r="BJS102" s="136"/>
      <c r="BJT102" s="136"/>
      <c r="BJU102" s="136"/>
      <c r="BJV102" s="136"/>
      <c r="BJW102" s="136"/>
      <c r="BJX102" s="136"/>
      <c r="BJY102" s="136"/>
      <c r="BJZ102" s="136"/>
      <c r="BKA102" s="136"/>
      <c r="BKB102" s="136"/>
      <c r="BKC102" s="136"/>
      <c r="BKD102" s="136"/>
      <c r="BKE102" s="136"/>
      <c r="BKF102" s="136"/>
      <c r="BKG102" s="136"/>
      <c r="BKH102" s="136"/>
      <c r="BKI102" s="136"/>
      <c r="BKJ102" s="136"/>
      <c r="BKK102" s="136"/>
      <c r="BKL102" s="136"/>
      <c r="BKM102" s="136"/>
      <c r="BKN102" s="136"/>
      <c r="BKO102" s="136"/>
      <c r="BKP102" s="136"/>
      <c r="BKQ102" s="136"/>
      <c r="BKR102" s="136"/>
      <c r="BKS102" s="136"/>
      <c r="BKT102" s="136"/>
      <c r="BKU102" s="136"/>
      <c r="BKV102" s="136"/>
      <c r="BKW102" s="136"/>
      <c r="BKX102" s="136"/>
      <c r="BKY102" s="136"/>
      <c r="BKZ102" s="136"/>
      <c r="BLA102" s="136"/>
      <c r="BLB102" s="136"/>
      <c r="BLC102" s="136"/>
      <c r="BLD102" s="136"/>
      <c r="BLE102" s="136"/>
      <c r="BLF102" s="136"/>
      <c r="BLG102" s="136"/>
      <c r="BLH102" s="136"/>
      <c r="BLI102" s="136"/>
      <c r="BLJ102" s="136"/>
      <c r="BLK102" s="136"/>
      <c r="BLL102" s="136"/>
      <c r="BLM102" s="136"/>
      <c r="BLN102" s="136"/>
      <c r="BLO102" s="136"/>
      <c r="BLP102" s="136"/>
      <c r="BLQ102" s="136"/>
      <c r="BLR102" s="136"/>
      <c r="BLS102" s="136"/>
      <c r="BLT102" s="136"/>
      <c r="BLU102" s="136"/>
      <c r="BLV102" s="136"/>
      <c r="BLW102" s="136"/>
      <c r="BLX102" s="136"/>
      <c r="BLY102" s="136"/>
      <c r="BLZ102" s="136"/>
      <c r="BMA102" s="136"/>
      <c r="BMB102" s="136"/>
      <c r="BMC102" s="136"/>
      <c r="BMD102" s="136"/>
      <c r="BME102" s="136"/>
      <c r="BMF102" s="136"/>
      <c r="BMG102" s="136"/>
      <c r="BMH102" s="136"/>
      <c r="BMI102" s="136"/>
      <c r="BMJ102" s="136"/>
      <c r="BMK102" s="136"/>
      <c r="BML102" s="136"/>
      <c r="BMM102" s="136"/>
      <c r="BMN102" s="136"/>
      <c r="BMO102" s="136"/>
      <c r="BMP102" s="136"/>
      <c r="BMQ102" s="136"/>
      <c r="BMR102" s="136"/>
      <c r="BMS102" s="136"/>
      <c r="BMT102" s="136"/>
      <c r="BMU102" s="136"/>
      <c r="BMV102" s="136"/>
      <c r="BMW102" s="136"/>
      <c r="BMX102" s="136"/>
      <c r="BMY102" s="136"/>
      <c r="BMZ102" s="136"/>
      <c r="BNA102" s="136"/>
      <c r="BNB102" s="136"/>
      <c r="BNC102" s="136"/>
      <c r="BND102" s="136"/>
      <c r="BNE102" s="136"/>
      <c r="BNF102" s="136"/>
      <c r="BNG102" s="136"/>
      <c r="BNH102" s="136"/>
      <c r="BNI102" s="136"/>
      <c r="BNJ102" s="136"/>
      <c r="BNK102" s="136"/>
      <c r="BNL102" s="136"/>
      <c r="BNM102" s="136"/>
      <c r="BNN102" s="136"/>
      <c r="BNO102" s="136"/>
      <c r="BNP102" s="136"/>
      <c r="BNQ102" s="136"/>
      <c r="BNR102" s="136"/>
      <c r="BNS102" s="136"/>
      <c r="BNT102" s="136"/>
      <c r="BNU102" s="136"/>
      <c r="BNV102" s="136"/>
      <c r="BNW102" s="136"/>
      <c r="BNX102" s="136"/>
      <c r="BNY102" s="136"/>
      <c r="BNZ102" s="136"/>
      <c r="BOA102" s="136"/>
      <c r="BOB102" s="136"/>
      <c r="BOC102" s="136"/>
      <c r="BOD102" s="136"/>
      <c r="BOE102" s="136"/>
      <c r="BOF102" s="136"/>
      <c r="BOG102" s="136"/>
      <c r="BOH102" s="136"/>
      <c r="BOI102" s="136"/>
      <c r="BOJ102" s="136"/>
      <c r="BOK102" s="136"/>
      <c r="BOL102" s="136"/>
      <c r="BOM102" s="136"/>
      <c r="BON102" s="136"/>
      <c r="BOO102" s="136"/>
      <c r="BOP102" s="136"/>
      <c r="BOQ102" s="136"/>
      <c r="BOR102" s="136"/>
      <c r="BOS102" s="136"/>
      <c r="BOT102" s="136"/>
      <c r="BOU102" s="136"/>
      <c r="BOV102" s="136"/>
      <c r="BOW102" s="136"/>
      <c r="BOX102" s="136"/>
      <c r="BOY102" s="136"/>
      <c r="BOZ102" s="136"/>
      <c r="BPA102" s="136"/>
      <c r="BPB102" s="136"/>
      <c r="BPC102" s="136"/>
      <c r="BPD102" s="136"/>
      <c r="BPE102" s="136"/>
      <c r="BPF102" s="136"/>
      <c r="BPG102" s="136"/>
      <c r="BPH102" s="136"/>
      <c r="BPI102" s="136"/>
      <c r="BPJ102" s="136"/>
      <c r="BPK102" s="136"/>
      <c r="BPL102" s="136"/>
      <c r="BPM102" s="136"/>
      <c r="BPN102" s="136"/>
      <c r="BPO102" s="136"/>
      <c r="BPP102" s="136"/>
      <c r="BPQ102" s="136"/>
      <c r="BPR102" s="136"/>
      <c r="BPS102" s="136"/>
      <c r="BPT102" s="136"/>
      <c r="BPU102" s="136"/>
      <c r="BPV102" s="136"/>
      <c r="BPW102" s="136"/>
      <c r="BPX102" s="136"/>
      <c r="BPY102" s="136"/>
      <c r="BPZ102" s="136"/>
      <c r="BQA102" s="136"/>
      <c r="BQB102" s="136"/>
      <c r="BQC102" s="136"/>
      <c r="BQD102" s="136"/>
      <c r="BQE102" s="136"/>
      <c r="BQF102" s="136"/>
      <c r="BQG102" s="136"/>
      <c r="BQH102" s="136"/>
      <c r="BQI102" s="136"/>
      <c r="BQJ102" s="136"/>
      <c r="BQK102" s="136"/>
      <c r="BQL102" s="136"/>
      <c r="BQM102" s="136"/>
      <c r="BQN102" s="136"/>
      <c r="BQO102" s="136"/>
      <c r="BQP102" s="136"/>
      <c r="BQQ102" s="136"/>
      <c r="BQR102" s="136"/>
      <c r="BQS102" s="136"/>
      <c r="BQT102" s="136"/>
      <c r="BQU102" s="136"/>
      <c r="BQV102" s="136"/>
      <c r="BQW102" s="136"/>
      <c r="BQX102" s="136"/>
      <c r="BQY102" s="136"/>
      <c r="BQZ102" s="136"/>
      <c r="BRA102" s="136"/>
      <c r="BRB102" s="136"/>
      <c r="BRC102" s="136"/>
      <c r="BRD102" s="136"/>
      <c r="BRE102" s="136"/>
      <c r="BRF102" s="136"/>
      <c r="BRG102" s="136"/>
      <c r="BRH102" s="136"/>
      <c r="BRI102" s="136"/>
      <c r="BRJ102" s="136"/>
      <c r="BRK102" s="136"/>
      <c r="BRL102" s="136"/>
      <c r="BRM102" s="136"/>
      <c r="BRN102" s="136"/>
      <c r="BRO102" s="136"/>
      <c r="BRP102" s="136"/>
      <c r="BRQ102" s="136"/>
      <c r="BRR102" s="136"/>
      <c r="BRS102" s="136"/>
      <c r="BRT102" s="136"/>
      <c r="BRU102" s="136"/>
      <c r="BRV102" s="136"/>
      <c r="BRW102" s="136"/>
      <c r="BRX102" s="136"/>
      <c r="BRY102" s="136"/>
      <c r="BRZ102" s="136"/>
      <c r="BSA102" s="136"/>
      <c r="BSB102" s="136"/>
      <c r="BSC102" s="136"/>
      <c r="BSD102" s="136"/>
      <c r="BSE102" s="136"/>
      <c r="BSF102" s="136"/>
      <c r="BSG102" s="136"/>
      <c r="BSH102" s="136"/>
      <c r="BSI102" s="136"/>
      <c r="BSJ102" s="136"/>
      <c r="BSK102" s="136"/>
      <c r="BSL102" s="136"/>
      <c r="BSM102" s="136"/>
      <c r="BSN102" s="136"/>
      <c r="BSO102" s="136"/>
      <c r="BSP102" s="136"/>
      <c r="BSQ102" s="136"/>
      <c r="BSR102" s="136"/>
      <c r="BSS102" s="136"/>
      <c r="BST102" s="136"/>
      <c r="BSU102" s="136"/>
      <c r="BSV102" s="136"/>
      <c r="BSW102" s="136"/>
      <c r="BSX102" s="136"/>
      <c r="BSY102" s="136"/>
      <c r="BSZ102" s="136"/>
      <c r="BTA102" s="136"/>
      <c r="BTB102" s="136"/>
      <c r="BTC102" s="136"/>
      <c r="BTD102" s="136"/>
      <c r="BTE102" s="136"/>
      <c r="BTF102" s="136"/>
      <c r="BTG102" s="136"/>
      <c r="BTH102" s="136"/>
      <c r="BTI102" s="136"/>
      <c r="BTJ102" s="136"/>
      <c r="BTK102" s="136"/>
      <c r="BTL102" s="136"/>
      <c r="BTM102" s="136"/>
      <c r="BTN102" s="136"/>
      <c r="BTO102" s="136"/>
      <c r="BTP102" s="136"/>
      <c r="BTQ102" s="136"/>
      <c r="BTR102" s="136"/>
      <c r="BTS102" s="136"/>
      <c r="BTT102" s="136"/>
      <c r="BTU102" s="136"/>
      <c r="BTV102" s="136"/>
      <c r="BTW102" s="136"/>
      <c r="BTX102" s="136"/>
      <c r="BTY102" s="136"/>
      <c r="BTZ102" s="136"/>
      <c r="BUA102" s="136"/>
      <c r="BUB102" s="136"/>
      <c r="BUC102" s="136"/>
      <c r="BUD102" s="136"/>
      <c r="BUE102" s="136"/>
      <c r="BUF102" s="136"/>
      <c r="BUG102" s="136"/>
      <c r="BUH102" s="136"/>
      <c r="BUI102" s="136"/>
      <c r="BUJ102" s="136"/>
      <c r="BUK102" s="136"/>
      <c r="BUL102" s="136"/>
      <c r="BUM102" s="136"/>
      <c r="BUN102" s="136"/>
      <c r="BUO102" s="136"/>
      <c r="BUP102" s="136"/>
      <c r="BUQ102" s="136"/>
      <c r="BUR102" s="136"/>
      <c r="BUS102" s="136"/>
      <c r="BUT102" s="136"/>
      <c r="BUU102" s="136"/>
      <c r="BUV102" s="136"/>
      <c r="BUW102" s="136"/>
      <c r="BUX102" s="136"/>
      <c r="BUY102" s="136"/>
      <c r="BUZ102" s="136"/>
      <c r="BVA102" s="136"/>
      <c r="BVB102" s="136"/>
      <c r="BVC102" s="136"/>
      <c r="BVD102" s="136"/>
      <c r="BVE102" s="136"/>
      <c r="BVF102" s="136"/>
      <c r="BVG102" s="136"/>
      <c r="BVH102" s="136"/>
      <c r="BVI102" s="136"/>
      <c r="BVJ102" s="136"/>
      <c r="BVK102" s="136"/>
      <c r="BVL102" s="136"/>
      <c r="BVM102" s="136"/>
      <c r="BVN102" s="136"/>
      <c r="BVO102" s="136"/>
      <c r="BVP102" s="136"/>
      <c r="BVQ102" s="136"/>
      <c r="BVR102" s="136"/>
      <c r="BVS102" s="136"/>
      <c r="BVT102" s="136"/>
      <c r="BVU102" s="136"/>
      <c r="BVV102" s="136"/>
      <c r="BVW102" s="136"/>
      <c r="BVX102" s="136"/>
      <c r="BVY102" s="136"/>
      <c r="BVZ102" s="136"/>
      <c r="BWA102" s="136"/>
      <c r="BWB102" s="136"/>
      <c r="BWC102" s="136"/>
      <c r="BWD102" s="136"/>
      <c r="BWE102" s="136"/>
      <c r="BWF102" s="136"/>
      <c r="BWG102" s="136"/>
      <c r="BWH102" s="136"/>
      <c r="BWI102" s="136"/>
      <c r="BWJ102" s="136"/>
      <c r="BWK102" s="136"/>
      <c r="BWL102" s="136"/>
      <c r="BWM102" s="136"/>
      <c r="BWN102" s="136"/>
      <c r="BWO102" s="136"/>
      <c r="BWP102" s="136"/>
      <c r="BWQ102" s="136"/>
      <c r="BWR102" s="136"/>
      <c r="BWS102" s="136"/>
      <c r="BWT102" s="136"/>
      <c r="BWU102" s="136"/>
      <c r="BWV102" s="136"/>
      <c r="BWW102" s="136"/>
      <c r="BWX102" s="136"/>
      <c r="BWY102" s="136"/>
      <c r="BWZ102" s="136"/>
      <c r="BXA102" s="136"/>
      <c r="BXB102" s="136"/>
      <c r="BXC102" s="136"/>
      <c r="BXD102" s="136"/>
      <c r="BXE102" s="136"/>
      <c r="BXF102" s="136"/>
      <c r="BXG102" s="136"/>
      <c r="BXH102" s="136"/>
      <c r="BXI102" s="136"/>
      <c r="BXJ102" s="136"/>
      <c r="BXK102" s="136"/>
      <c r="BXL102" s="136"/>
      <c r="BXM102" s="136"/>
      <c r="BXN102" s="136"/>
      <c r="BXO102" s="136"/>
      <c r="BXP102" s="136"/>
      <c r="BXQ102" s="136"/>
      <c r="BXR102" s="136"/>
      <c r="BXS102" s="136"/>
      <c r="BXT102" s="136"/>
      <c r="BXU102" s="136"/>
      <c r="BXV102" s="136"/>
      <c r="BXW102" s="136"/>
      <c r="BXX102" s="136"/>
      <c r="BXY102" s="136"/>
      <c r="BXZ102" s="136"/>
      <c r="BYA102" s="136"/>
      <c r="BYB102" s="136"/>
      <c r="BYC102" s="136"/>
      <c r="BYD102" s="136"/>
      <c r="BYE102" s="136"/>
      <c r="BYF102" s="136"/>
      <c r="BYG102" s="136"/>
      <c r="BYH102" s="136"/>
      <c r="BYI102" s="136"/>
      <c r="BYJ102" s="136"/>
      <c r="BYK102" s="136"/>
      <c r="BYL102" s="136"/>
      <c r="BYM102" s="136"/>
      <c r="BYN102" s="136"/>
      <c r="BYO102" s="136"/>
      <c r="BYP102" s="136"/>
      <c r="BYQ102" s="136"/>
      <c r="BYR102" s="136"/>
      <c r="BYS102" s="136"/>
      <c r="BYT102" s="136"/>
      <c r="BYU102" s="136"/>
      <c r="BYV102" s="136"/>
      <c r="BYW102" s="136"/>
      <c r="BYX102" s="136"/>
      <c r="BYY102" s="136"/>
      <c r="BYZ102" s="136"/>
      <c r="BZA102" s="136"/>
      <c r="BZB102" s="136"/>
      <c r="BZC102" s="136"/>
      <c r="BZD102" s="136"/>
      <c r="BZE102" s="136"/>
      <c r="BZF102" s="136"/>
      <c r="BZG102" s="136"/>
      <c r="BZH102" s="136"/>
      <c r="BZI102" s="136"/>
      <c r="BZJ102" s="136"/>
      <c r="BZK102" s="136"/>
      <c r="BZL102" s="136"/>
      <c r="BZM102" s="136"/>
      <c r="BZN102" s="136"/>
      <c r="BZO102" s="136"/>
      <c r="BZP102" s="136"/>
      <c r="BZQ102" s="136"/>
      <c r="BZR102" s="136"/>
      <c r="BZS102" s="136"/>
      <c r="BZT102" s="136"/>
      <c r="BZU102" s="136"/>
      <c r="BZV102" s="136"/>
      <c r="BZW102" s="136"/>
      <c r="BZX102" s="136"/>
      <c r="BZY102" s="136"/>
      <c r="BZZ102" s="136"/>
      <c r="CAA102" s="136"/>
      <c r="CAB102" s="136"/>
      <c r="CAC102" s="136"/>
      <c r="CAD102" s="136"/>
      <c r="CAE102" s="136"/>
      <c r="CAF102" s="136"/>
      <c r="CAG102" s="136"/>
      <c r="CAH102" s="136"/>
      <c r="CAI102" s="136"/>
      <c r="CAJ102" s="136"/>
      <c r="CAK102" s="136"/>
      <c r="CAL102" s="136"/>
      <c r="CAM102" s="136"/>
      <c r="CAN102" s="136"/>
      <c r="CAO102" s="136"/>
      <c r="CAP102" s="136"/>
      <c r="CAQ102" s="136"/>
      <c r="CAR102" s="136"/>
      <c r="CAS102" s="136"/>
      <c r="CAT102" s="136"/>
      <c r="CAU102" s="136"/>
      <c r="CAV102" s="136"/>
      <c r="CAW102" s="136"/>
      <c r="CAX102" s="136"/>
      <c r="CAY102" s="136"/>
      <c r="CAZ102" s="136"/>
      <c r="CBA102" s="136"/>
      <c r="CBB102" s="136"/>
      <c r="CBC102" s="136"/>
      <c r="CBD102" s="136"/>
      <c r="CBE102" s="136"/>
      <c r="CBF102" s="136"/>
      <c r="CBG102" s="136"/>
      <c r="CBH102" s="136"/>
      <c r="CBI102" s="136"/>
      <c r="CBJ102" s="136"/>
      <c r="CBK102" s="136"/>
      <c r="CBL102" s="136"/>
      <c r="CBM102" s="136"/>
      <c r="CBN102" s="136"/>
      <c r="CBO102" s="136"/>
      <c r="CBP102" s="136"/>
      <c r="CBQ102" s="136"/>
      <c r="CBR102" s="136"/>
      <c r="CBS102" s="136"/>
      <c r="CBT102" s="136"/>
      <c r="CBU102" s="136"/>
      <c r="CBV102" s="136"/>
      <c r="CBW102" s="136"/>
      <c r="CBX102" s="136"/>
      <c r="CBY102" s="136"/>
      <c r="CBZ102" s="136"/>
      <c r="CCA102" s="136"/>
      <c r="CCB102" s="136"/>
      <c r="CCC102" s="136"/>
      <c r="CCD102" s="136"/>
      <c r="CCE102" s="136"/>
      <c r="CCF102" s="136"/>
      <c r="CCG102" s="136"/>
      <c r="CCH102" s="136"/>
      <c r="CCI102" s="136"/>
      <c r="CCJ102" s="136"/>
      <c r="CCK102" s="136"/>
      <c r="CCL102" s="136"/>
      <c r="CCM102" s="136"/>
      <c r="CCN102" s="136"/>
      <c r="CCO102" s="136"/>
      <c r="CCP102" s="136"/>
      <c r="CCQ102" s="136"/>
      <c r="CCR102" s="136"/>
      <c r="CCS102" s="136"/>
      <c r="CCT102" s="136"/>
      <c r="CCU102" s="136"/>
      <c r="CCV102" s="136"/>
      <c r="CCW102" s="136"/>
      <c r="CCX102" s="136"/>
      <c r="CCY102" s="136"/>
      <c r="CCZ102" s="136"/>
      <c r="CDA102" s="136"/>
      <c r="CDB102" s="136"/>
      <c r="CDC102" s="136"/>
      <c r="CDD102" s="136"/>
      <c r="CDE102" s="136"/>
      <c r="CDF102" s="136"/>
      <c r="CDG102" s="136"/>
      <c r="CDH102" s="136"/>
      <c r="CDI102" s="136"/>
      <c r="CDJ102" s="136"/>
      <c r="CDK102" s="136"/>
      <c r="CDL102" s="136"/>
      <c r="CDM102" s="136"/>
      <c r="CDN102" s="136"/>
      <c r="CDO102" s="136"/>
      <c r="CDP102" s="136"/>
      <c r="CDQ102" s="136"/>
      <c r="CDR102" s="136"/>
      <c r="CDS102" s="136"/>
      <c r="CDT102" s="136"/>
      <c r="CDU102" s="136"/>
      <c r="CDV102" s="136"/>
      <c r="CDW102" s="136"/>
      <c r="CDX102" s="136"/>
      <c r="CDY102" s="136"/>
      <c r="CDZ102" s="136"/>
      <c r="CEA102" s="136"/>
      <c r="CEB102" s="136"/>
      <c r="CEC102" s="136"/>
      <c r="CED102" s="136"/>
      <c r="CEE102" s="136"/>
      <c r="CEF102" s="136"/>
      <c r="CEG102" s="136"/>
      <c r="CEH102" s="136"/>
      <c r="CEI102" s="136"/>
      <c r="CEJ102" s="136"/>
      <c r="CEK102" s="136"/>
      <c r="CEL102" s="136"/>
      <c r="CEM102" s="136"/>
      <c r="CEN102" s="136"/>
      <c r="CEO102" s="136"/>
      <c r="CEP102" s="136"/>
      <c r="CEQ102" s="136"/>
      <c r="CER102" s="136"/>
      <c r="CES102" s="136"/>
      <c r="CET102" s="136"/>
      <c r="CEU102" s="136"/>
      <c r="CEV102" s="136"/>
      <c r="CEW102" s="136"/>
      <c r="CEX102" s="136"/>
      <c r="CEY102" s="136"/>
      <c r="CEZ102" s="136"/>
      <c r="CFA102" s="136"/>
      <c r="CFB102" s="136"/>
      <c r="CFC102" s="136"/>
      <c r="CFD102" s="136"/>
      <c r="CFE102" s="136"/>
      <c r="CFF102" s="136"/>
      <c r="CFG102" s="136"/>
      <c r="CFH102" s="136"/>
      <c r="CFI102" s="136"/>
      <c r="CFJ102" s="136"/>
      <c r="CFK102" s="136"/>
      <c r="CFL102" s="136"/>
      <c r="CFM102" s="136"/>
      <c r="CFN102" s="136"/>
      <c r="CFO102" s="136"/>
      <c r="CFP102" s="136"/>
      <c r="CFQ102" s="136"/>
      <c r="CFR102" s="136"/>
      <c r="CFS102" s="136"/>
      <c r="CFT102" s="136"/>
      <c r="CFU102" s="136"/>
      <c r="CFV102" s="136"/>
      <c r="CFW102" s="136"/>
      <c r="CFX102" s="136"/>
      <c r="CFY102" s="136"/>
      <c r="CFZ102" s="136"/>
      <c r="CGA102" s="136"/>
      <c r="CGB102" s="136"/>
      <c r="CGC102" s="136"/>
      <c r="CGD102" s="136"/>
      <c r="CGE102" s="136"/>
      <c r="CGF102" s="136"/>
      <c r="CGG102" s="136"/>
      <c r="CGH102" s="136"/>
      <c r="CGI102" s="136"/>
      <c r="CGJ102" s="136"/>
      <c r="CGK102" s="136"/>
      <c r="CGL102" s="136"/>
      <c r="CGM102" s="136"/>
      <c r="CGN102" s="136"/>
      <c r="CGO102" s="136"/>
      <c r="CGP102" s="136"/>
      <c r="CGQ102" s="136"/>
      <c r="CGR102" s="136"/>
      <c r="CGS102" s="136"/>
      <c r="CGT102" s="136"/>
      <c r="CGU102" s="136"/>
      <c r="CGV102" s="136"/>
      <c r="CGW102" s="136"/>
      <c r="CGX102" s="136"/>
      <c r="CGY102" s="136"/>
      <c r="CGZ102" s="136"/>
      <c r="CHA102" s="136"/>
      <c r="CHB102" s="136"/>
      <c r="CHC102" s="136"/>
      <c r="CHD102" s="136"/>
      <c r="CHE102" s="136"/>
      <c r="CHF102" s="136"/>
      <c r="CHG102" s="136"/>
      <c r="CHH102" s="136"/>
      <c r="CHI102" s="136"/>
      <c r="CHJ102" s="136"/>
      <c r="CHK102" s="136"/>
      <c r="CHL102" s="136"/>
      <c r="CHM102" s="136"/>
      <c r="CHN102" s="136"/>
      <c r="CHO102" s="136"/>
      <c r="CHP102" s="136"/>
      <c r="CHQ102" s="136"/>
      <c r="CHR102" s="136"/>
      <c r="CHS102" s="136"/>
      <c r="CHT102" s="136"/>
      <c r="CHU102" s="136"/>
      <c r="CHV102" s="136"/>
      <c r="CHW102" s="136"/>
      <c r="CHX102" s="136"/>
      <c r="CHY102" s="136"/>
      <c r="CHZ102" s="136"/>
      <c r="CIA102" s="136"/>
      <c r="CIB102" s="136"/>
      <c r="CIC102" s="136"/>
      <c r="CID102" s="136"/>
      <c r="CIE102" s="136"/>
      <c r="CIF102" s="136"/>
      <c r="CIG102" s="136"/>
      <c r="CIH102" s="136"/>
      <c r="CII102" s="136"/>
      <c r="CIJ102" s="136"/>
      <c r="CIK102" s="136"/>
      <c r="CIL102" s="136"/>
      <c r="CIM102" s="136"/>
      <c r="CIN102" s="136"/>
      <c r="CIO102" s="136"/>
      <c r="CIP102" s="136"/>
      <c r="CIQ102" s="136"/>
      <c r="CIR102" s="136"/>
      <c r="CIS102" s="136"/>
      <c r="CIT102" s="136"/>
      <c r="CIU102" s="136"/>
      <c r="CIV102" s="136"/>
      <c r="CIW102" s="136"/>
      <c r="CIX102" s="136"/>
      <c r="CIY102" s="136"/>
      <c r="CIZ102" s="136"/>
      <c r="CJA102" s="136"/>
      <c r="CJB102" s="136"/>
      <c r="CJC102" s="136"/>
      <c r="CJD102" s="136"/>
      <c r="CJE102" s="136"/>
      <c r="CJF102" s="136"/>
      <c r="CJG102" s="136"/>
      <c r="CJH102" s="136"/>
      <c r="CJI102" s="136"/>
      <c r="CJJ102" s="136"/>
      <c r="CJK102" s="136"/>
      <c r="CJL102" s="136"/>
      <c r="CJM102" s="136"/>
      <c r="CJN102" s="136"/>
      <c r="CJO102" s="136"/>
      <c r="CJP102" s="136"/>
      <c r="CJQ102" s="136"/>
      <c r="CJR102" s="136"/>
      <c r="CJS102" s="136"/>
      <c r="CJT102" s="136"/>
      <c r="CJU102" s="136"/>
      <c r="CJV102" s="136"/>
      <c r="CJW102" s="136"/>
      <c r="CJX102" s="136"/>
      <c r="CJY102" s="136"/>
      <c r="CJZ102" s="136"/>
      <c r="CKA102" s="136"/>
      <c r="CKB102" s="136"/>
      <c r="CKC102" s="136"/>
      <c r="CKD102" s="136"/>
      <c r="CKE102" s="136"/>
      <c r="CKF102" s="136"/>
      <c r="CKG102" s="136"/>
      <c r="CKH102" s="136"/>
      <c r="CKI102" s="136"/>
      <c r="CKJ102" s="136"/>
      <c r="CKK102" s="136"/>
      <c r="CKL102" s="136"/>
      <c r="CKM102" s="136"/>
      <c r="CKN102" s="136"/>
      <c r="CKO102" s="136"/>
      <c r="CKP102" s="136"/>
      <c r="CKQ102" s="136"/>
      <c r="CKR102" s="136"/>
      <c r="CKS102" s="136"/>
      <c r="CKT102" s="136"/>
      <c r="CKU102" s="136"/>
      <c r="CKV102" s="136"/>
      <c r="CKW102" s="136"/>
      <c r="CKX102" s="136"/>
      <c r="CKY102" s="136"/>
      <c r="CKZ102" s="136"/>
      <c r="CLA102" s="136"/>
      <c r="CLB102" s="136"/>
      <c r="CLC102" s="136"/>
      <c r="CLD102" s="136"/>
      <c r="CLE102" s="136"/>
      <c r="CLF102" s="136"/>
      <c r="CLG102" s="136"/>
      <c r="CLH102" s="136"/>
      <c r="CLI102" s="136"/>
      <c r="CLJ102" s="136"/>
      <c r="CLK102" s="136"/>
      <c r="CLL102" s="136"/>
      <c r="CLM102" s="136"/>
      <c r="CLN102" s="136"/>
      <c r="CLO102" s="136"/>
      <c r="CLP102" s="136"/>
      <c r="CLQ102" s="136"/>
      <c r="CLR102" s="136"/>
      <c r="CLS102" s="136"/>
      <c r="CLT102" s="136"/>
      <c r="CLU102" s="136"/>
      <c r="CLV102" s="136"/>
      <c r="CLW102" s="136"/>
      <c r="CLX102" s="136"/>
      <c r="CLY102" s="136"/>
      <c r="CLZ102" s="136"/>
      <c r="CMA102" s="136"/>
      <c r="CMB102" s="136"/>
      <c r="CMC102" s="136"/>
      <c r="CMD102" s="136"/>
      <c r="CME102" s="136"/>
      <c r="CMF102" s="136"/>
      <c r="CMG102" s="136"/>
      <c r="CMH102" s="136"/>
      <c r="CMI102" s="136"/>
      <c r="CMJ102" s="136"/>
      <c r="CMK102" s="136"/>
      <c r="CML102" s="136"/>
      <c r="CMM102" s="136"/>
      <c r="CMN102" s="136"/>
      <c r="CMO102" s="136"/>
      <c r="CMP102" s="136"/>
      <c r="CMQ102" s="136"/>
      <c r="CMR102" s="136"/>
      <c r="CMS102" s="136"/>
      <c r="CMT102" s="136"/>
      <c r="CMU102" s="136"/>
      <c r="CMV102" s="136"/>
      <c r="CMW102" s="136"/>
      <c r="CMX102" s="136"/>
      <c r="CMY102" s="136"/>
      <c r="CMZ102" s="136"/>
      <c r="CNA102" s="136"/>
      <c r="CNB102" s="136"/>
      <c r="CNC102" s="136"/>
      <c r="CND102" s="136"/>
      <c r="CNE102" s="136"/>
      <c r="CNF102" s="136"/>
      <c r="CNG102" s="136"/>
      <c r="CNH102" s="136"/>
      <c r="CNI102" s="136"/>
      <c r="CNJ102" s="136"/>
      <c r="CNK102" s="136"/>
      <c r="CNL102" s="136"/>
      <c r="CNM102" s="136"/>
      <c r="CNN102" s="136"/>
      <c r="CNO102" s="136"/>
      <c r="CNP102" s="136"/>
      <c r="CNQ102" s="136"/>
      <c r="CNR102" s="136"/>
      <c r="CNS102" s="136"/>
      <c r="CNT102" s="136"/>
      <c r="CNU102" s="136"/>
      <c r="CNV102" s="136"/>
      <c r="CNW102" s="136"/>
    </row>
    <row r="103" spans="1:2415" s="117" customFormat="1" ht="60.75" thickTop="1" x14ac:dyDescent="0.25">
      <c r="A103" s="195" t="s">
        <v>263</v>
      </c>
      <c r="B103" s="183">
        <v>2</v>
      </c>
      <c r="C103" s="154" t="s">
        <v>90</v>
      </c>
      <c r="D103" s="155">
        <f>IFERROR(VLOOKUP(CONCATENATE(H103,"_",C103),Pontok!$A$2:$E$217,5,FALSE),"N/A")</f>
        <v>2</v>
      </c>
      <c r="E103" s="251" t="s">
        <v>417</v>
      </c>
      <c r="F103" s="252" t="s">
        <v>497</v>
      </c>
      <c r="G103" s="237"/>
      <c r="H103" s="239" t="s">
        <v>341</v>
      </c>
      <c r="I103" s="239"/>
      <c r="J103" s="239"/>
      <c r="K103" s="239"/>
      <c r="L103" s="129"/>
      <c r="M103" s="129"/>
      <c r="N103" s="129"/>
      <c r="EG103" s="136"/>
      <c r="EH103" s="136"/>
      <c r="EI103" s="136"/>
      <c r="EJ103" s="136"/>
      <c r="EK103" s="136"/>
      <c r="EL103" s="136"/>
      <c r="EM103" s="136"/>
      <c r="EN103" s="136"/>
      <c r="EO103" s="136"/>
      <c r="EP103" s="136"/>
      <c r="EQ103" s="136"/>
      <c r="ER103" s="136"/>
      <c r="ES103" s="136"/>
      <c r="ET103" s="136"/>
      <c r="EU103" s="136"/>
      <c r="EV103" s="136"/>
      <c r="EW103" s="136"/>
      <c r="EX103" s="136"/>
      <c r="EY103" s="136"/>
      <c r="EZ103" s="136"/>
      <c r="FA103" s="136"/>
      <c r="FB103" s="136"/>
      <c r="FC103" s="136"/>
      <c r="FD103" s="136"/>
      <c r="FE103" s="136"/>
      <c r="FF103" s="136"/>
      <c r="FG103" s="136"/>
      <c r="FH103" s="136"/>
      <c r="FI103" s="136"/>
      <c r="FJ103" s="136"/>
      <c r="FK103" s="136"/>
      <c r="FL103" s="136"/>
      <c r="FM103" s="136"/>
      <c r="FN103" s="136"/>
      <c r="FO103" s="136"/>
      <c r="FP103" s="136"/>
      <c r="FQ103" s="136"/>
      <c r="FR103" s="136"/>
      <c r="FS103" s="136"/>
      <c r="FT103" s="136"/>
      <c r="FU103" s="136"/>
      <c r="FV103" s="136"/>
      <c r="FW103" s="136"/>
      <c r="FX103" s="136"/>
      <c r="FY103" s="136"/>
      <c r="FZ103" s="136"/>
      <c r="GA103" s="136"/>
      <c r="GB103" s="136"/>
      <c r="GC103" s="136"/>
      <c r="GD103" s="136"/>
      <c r="GE103" s="136"/>
      <c r="GF103" s="136"/>
      <c r="GG103" s="136"/>
      <c r="GH103" s="136"/>
      <c r="GI103" s="136"/>
      <c r="GJ103" s="136"/>
      <c r="GK103" s="136"/>
      <c r="GL103" s="136"/>
      <c r="GM103" s="136"/>
      <c r="GN103" s="136"/>
      <c r="GO103" s="136"/>
      <c r="GP103" s="136"/>
      <c r="GQ103" s="136"/>
      <c r="GR103" s="136"/>
      <c r="GS103" s="136"/>
      <c r="GT103" s="136"/>
      <c r="GU103" s="136"/>
      <c r="GV103" s="136"/>
      <c r="GW103" s="136"/>
      <c r="GX103" s="136"/>
      <c r="GY103" s="136"/>
      <c r="GZ103" s="136"/>
      <c r="HA103" s="136"/>
      <c r="HB103" s="136"/>
      <c r="HC103" s="136"/>
      <c r="HD103" s="136"/>
      <c r="HE103" s="136"/>
      <c r="HF103" s="136"/>
      <c r="HG103" s="136"/>
      <c r="HH103" s="136"/>
      <c r="HI103" s="136"/>
      <c r="HJ103" s="136"/>
      <c r="HK103" s="136"/>
      <c r="HL103" s="136"/>
      <c r="HM103" s="136"/>
      <c r="HN103" s="136"/>
      <c r="HO103" s="136"/>
      <c r="HP103" s="136"/>
      <c r="HQ103" s="136"/>
      <c r="HR103" s="136"/>
      <c r="HS103" s="136"/>
      <c r="HT103" s="136"/>
      <c r="HU103" s="136"/>
      <c r="HV103" s="136"/>
      <c r="HW103" s="136"/>
      <c r="HX103" s="136"/>
      <c r="HY103" s="136"/>
      <c r="HZ103" s="136"/>
      <c r="IA103" s="136"/>
      <c r="IB103" s="136"/>
      <c r="IC103" s="136"/>
      <c r="ID103" s="136"/>
      <c r="IE103" s="136"/>
      <c r="IF103" s="136"/>
      <c r="IG103" s="136"/>
      <c r="IH103" s="136"/>
      <c r="II103" s="136"/>
      <c r="IJ103" s="136"/>
      <c r="IK103" s="136"/>
      <c r="IL103" s="136"/>
      <c r="IM103" s="136"/>
      <c r="IN103" s="136"/>
      <c r="IO103" s="136"/>
      <c r="IP103" s="136"/>
      <c r="IQ103" s="136"/>
      <c r="IR103" s="136"/>
      <c r="IS103" s="136"/>
      <c r="IT103" s="136"/>
      <c r="IU103" s="136"/>
      <c r="IV103" s="136"/>
      <c r="IW103" s="136"/>
      <c r="IX103" s="136"/>
      <c r="IY103" s="136"/>
      <c r="IZ103" s="136"/>
      <c r="JA103" s="136"/>
      <c r="JB103" s="136"/>
      <c r="JC103" s="136"/>
      <c r="JD103" s="136"/>
      <c r="JE103" s="136"/>
      <c r="JF103" s="136"/>
      <c r="JG103" s="136"/>
      <c r="JH103" s="136"/>
      <c r="JI103" s="136"/>
      <c r="JJ103" s="136"/>
      <c r="JK103" s="136"/>
      <c r="JL103" s="136"/>
      <c r="JM103" s="136"/>
      <c r="JN103" s="136"/>
      <c r="JO103" s="136"/>
      <c r="JP103" s="136"/>
      <c r="JQ103" s="136"/>
      <c r="JR103" s="136"/>
      <c r="JS103" s="136"/>
      <c r="JT103" s="136"/>
      <c r="JU103" s="136"/>
      <c r="JV103" s="136"/>
      <c r="JW103" s="136"/>
      <c r="JX103" s="136"/>
      <c r="JY103" s="136"/>
      <c r="JZ103" s="136"/>
      <c r="KA103" s="136"/>
      <c r="KB103" s="136"/>
      <c r="KC103" s="136"/>
      <c r="KD103" s="136"/>
      <c r="KE103" s="136"/>
      <c r="KF103" s="136"/>
      <c r="KG103" s="136"/>
      <c r="KH103" s="136"/>
      <c r="KI103" s="136"/>
      <c r="KJ103" s="136"/>
      <c r="KK103" s="136"/>
      <c r="KL103" s="136"/>
      <c r="KM103" s="136"/>
      <c r="KN103" s="136"/>
      <c r="KO103" s="136"/>
      <c r="KP103" s="136"/>
      <c r="KQ103" s="136"/>
      <c r="KR103" s="136"/>
      <c r="KS103" s="136"/>
      <c r="KT103" s="136"/>
      <c r="KU103" s="136"/>
      <c r="KV103" s="136"/>
      <c r="KW103" s="136"/>
      <c r="KX103" s="136"/>
      <c r="KY103" s="136"/>
      <c r="KZ103" s="136"/>
      <c r="LA103" s="136"/>
      <c r="LB103" s="136"/>
      <c r="LC103" s="136"/>
      <c r="LD103" s="136"/>
      <c r="LE103" s="136"/>
      <c r="LF103" s="136"/>
      <c r="LG103" s="136"/>
      <c r="LH103" s="136"/>
      <c r="LI103" s="136"/>
      <c r="LJ103" s="136"/>
      <c r="LK103" s="136"/>
      <c r="LL103" s="136"/>
      <c r="LM103" s="136"/>
      <c r="LN103" s="136"/>
      <c r="LO103" s="136"/>
      <c r="LP103" s="136"/>
      <c r="LQ103" s="136"/>
      <c r="LR103" s="136"/>
      <c r="LS103" s="136"/>
      <c r="LT103" s="136"/>
      <c r="LU103" s="136"/>
      <c r="LV103" s="136"/>
      <c r="LW103" s="136"/>
      <c r="LX103" s="136"/>
      <c r="LY103" s="136"/>
      <c r="LZ103" s="136"/>
      <c r="MA103" s="136"/>
      <c r="MB103" s="136"/>
      <c r="MC103" s="136"/>
      <c r="MD103" s="136"/>
      <c r="ME103" s="136"/>
      <c r="MF103" s="136"/>
      <c r="MG103" s="136"/>
      <c r="MH103" s="136"/>
      <c r="MI103" s="136"/>
      <c r="MJ103" s="136"/>
      <c r="MK103" s="136"/>
      <c r="ML103" s="136"/>
      <c r="MM103" s="136"/>
      <c r="MN103" s="136"/>
      <c r="MO103" s="136"/>
      <c r="MP103" s="136"/>
      <c r="MQ103" s="136"/>
      <c r="MR103" s="136"/>
      <c r="MS103" s="136"/>
      <c r="MT103" s="136"/>
      <c r="MU103" s="136"/>
      <c r="MV103" s="136"/>
      <c r="MW103" s="136"/>
      <c r="MX103" s="136"/>
      <c r="MY103" s="136"/>
      <c r="MZ103" s="136"/>
      <c r="NA103" s="136"/>
      <c r="NB103" s="136"/>
      <c r="NC103" s="136"/>
      <c r="ND103" s="136"/>
      <c r="NE103" s="136"/>
      <c r="NF103" s="136"/>
      <c r="NG103" s="136"/>
      <c r="NH103" s="136"/>
      <c r="NI103" s="136"/>
      <c r="NJ103" s="136"/>
      <c r="NK103" s="136"/>
      <c r="NL103" s="136"/>
      <c r="NM103" s="136"/>
      <c r="NN103" s="136"/>
      <c r="NO103" s="136"/>
      <c r="NP103" s="136"/>
      <c r="NQ103" s="136"/>
      <c r="NR103" s="136"/>
      <c r="NS103" s="136"/>
      <c r="NT103" s="136"/>
      <c r="NU103" s="136"/>
      <c r="NV103" s="136"/>
      <c r="NW103" s="136"/>
      <c r="NX103" s="136"/>
      <c r="NY103" s="136"/>
      <c r="NZ103" s="136"/>
      <c r="OA103" s="136"/>
      <c r="OB103" s="136"/>
      <c r="OC103" s="136"/>
      <c r="OD103" s="136"/>
      <c r="OE103" s="136"/>
      <c r="OF103" s="136"/>
      <c r="OG103" s="136"/>
      <c r="OH103" s="136"/>
      <c r="OI103" s="136"/>
      <c r="OJ103" s="136"/>
      <c r="OK103" s="136"/>
      <c r="OL103" s="136"/>
      <c r="OM103" s="136"/>
      <c r="ON103" s="136"/>
      <c r="OO103" s="136"/>
      <c r="OP103" s="136"/>
      <c r="OQ103" s="136"/>
      <c r="OR103" s="136"/>
      <c r="OS103" s="136"/>
      <c r="OT103" s="136"/>
      <c r="OU103" s="136"/>
      <c r="OV103" s="136"/>
      <c r="OW103" s="136"/>
      <c r="OX103" s="136"/>
      <c r="OY103" s="136"/>
      <c r="OZ103" s="136"/>
      <c r="PA103" s="136"/>
      <c r="PB103" s="136"/>
      <c r="PC103" s="136"/>
      <c r="PD103" s="136"/>
      <c r="PE103" s="136"/>
      <c r="PF103" s="136"/>
      <c r="PG103" s="136"/>
      <c r="PH103" s="136"/>
      <c r="PI103" s="136"/>
      <c r="PJ103" s="136"/>
      <c r="PK103" s="136"/>
      <c r="PL103" s="136"/>
      <c r="PM103" s="136"/>
      <c r="PN103" s="136"/>
      <c r="PO103" s="136"/>
      <c r="PP103" s="136"/>
      <c r="PQ103" s="136"/>
      <c r="PR103" s="136"/>
      <c r="PS103" s="136"/>
      <c r="PT103" s="136"/>
      <c r="PU103" s="136"/>
      <c r="PV103" s="136"/>
      <c r="PW103" s="136"/>
      <c r="PX103" s="136"/>
      <c r="PY103" s="136"/>
      <c r="PZ103" s="136"/>
      <c r="QA103" s="136"/>
      <c r="QB103" s="136"/>
      <c r="QC103" s="136"/>
      <c r="QD103" s="136"/>
      <c r="QE103" s="136"/>
      <c r="QF103" s="136"/>
      <c r="QG103" s="136"/>
      <c r="QH103" s="136"/>
      <c r="QI103" s="136"/>
      <c r="QJ103" s="136"/>
      <c r="QK103" s="136"/>
      <c r="QL103" s="136"/>
      <c r="QM103" s="136"/>
      <c r="QN103" s="136"/>
      <c r="QO103" s="136"/>
      <c r="QP103" s="136"/>
      <c r="QQ103" s="136"/>
      <c r="QR103" s="136"/>
      <c r="QS103" s="136"/>
      <c r="QT103" s="136"/>
      <c r="QU103" s="136"/>
      <c r="QV103" s="136"/>
      <c r="QW103" s="136"/>
      <c r="QX103" s="136"/>
      <c r="QY103" s="136"/>
      <c r="QZ103" s="136"/>
      <c r="RA103" s="136"/>
      <c r="RB103" s="136"/>
      <c r="RC103" s="136"/>
      <c r="RD103" s="136"/>
      <c r="RE103" s="136"/>
      <c r="RF103" s="136"/>
      <c r="RG103" s="136"/>
      <c r="RH103" s="136"/>
      <c r="RI103" s="136"/>
      <c r="RJ103" s="136"/>
      <c r="RK103" s="136"/>
      <c r="RL103" s="136"/>
      <c r="RM103" s="136"/>
      <c r="RN103" s="136"/>
      <c r="RO103" s="136"/>
      <c r="RP103" s="136"/>
      <c r="RQ103" s="136"/>
      <c r="RR103" s="136"/>
      <c r="RS103" s="136"/>
      <c r="RT103" s="136"/>
      <c r="RU103" s="136"/>
      <c r="RV103" s="136"/>
      <c r="RW103" s="136"/>
      <c r="RX103" s="136"/>
      <c r="RY103" s="136"/>
      <c r="RZ103" s="136"/>
      <c r="SA103" s="136"/>
      <c r="SB103" s="136"/>
      <c r="SC103" s="136"/>
      <c r="SD103" s="136"/>
      <c r="SE103" s="136"/>
      <c r="SF103" s="136"/>
      <c r="SG103" s="136"/>
      <c r="SH103" s="136"/>
      <c r="SI103" s="136"/>
      <c r="SJ103" s="136"/>
      <c r="SK103" s="136"/>
      <c r="SL103" s="136"/>
      <c r="SM103" s="136"/>
      <c r="SN103" s="136"/>
      <c r="SO103" s="136"/>
      <c r="SP103" s="136"/>
      <c r="SQ103" s="136"/>
      <c r="SR103" s="136"/>
      <c r="SS103" s="136"/>
      <c r="ST103" s="136"/>
      <c r="SU103" s="136"/>
      <c r="SV103" s="136"/>
      <c r="SW103" s="136"/>
      <c r="SX103" s="136"/>
      <c r="SY103" s="136"/>
      <c r="SZ103" s="136"/>
      <c r="TA103" s="136"/>
      <c r="TB103" s="136"/>
      <c r="TC103" s="136"/>
      <c r="TD103" s="136"/>
      <c r="TE103" s="136"/>
      <c r="TF103" s="136"/>
      <c r="TG103" s="136"/>
      <c r="TH103" s="136"/>
      <c r="TI103" s="136"/>
      <c r="TJ103" s="136"/>
      <c r="TK103" s="136"/>
      <c r="TL103" s="136"/>
      <c r="TM103" s="136"/>
      <c r="TN103" s="136"/>
      <c r="TO103" s="136"/>
      <c r="TP103" s="136"/>
      <c r="TQ103" s="136"/>
      <c r="TR103" s="136"/>
      <c r="TS103" s="136"/>
      <c r="TT103" s="136"/>
      <c r="TU103" s="136"/>
      <c r="TV103" s="136"/>
      <c r="TW103" s="136"/>
      <c r="TX103" s="136"/>
      <c r="TY103" s="136"/>
      <c r="TZ103" s="136"/>
      <c r="UA103" s="136"/>
      <c r="UB103" s="136"/>
      <c r="UC103" s="136"/>
      <c r="UD103" s="136"/>
      <c r="UE103" s="136"/>
      <c r="UF103" s="136"/>
      <c r="UG103" s="136"/>
      <c r="UH103" s="136"/>
      <c r="UI103" s="136"/>
      <c r="UJ103" s="136"/>
      <c r="UK103" s="136"/>
      <c r="UL103" s="136"/>
      <c r="UM103" s="136"/>
      <c r="UN103" s="136"/>
      <c r="UO103" s="136"/>
      <c r="UP103" s="136"/>
      <c r="UQ103" s="136"/>
      <c r="UR103" s="136"/>
      <c r="US103" s="136"/>
      <c r="UT103" s="136"/>
      <c r="UU103" s="136"/>
      <c r="UV103" s="136"/>
      <c r="UW103" s="136"/>
      <c r="UX103" s="136"/>
      <c r="UY103" s="136"/>
      <c r="UZ103" s="136"/>
      <c r="VA103" s="136"/>
      <c r="VB103" s="136"/>
      <c r="VC103" s="136"/>
      <c r="VD103" s="136"/>
      <c r="VE103" s="136"/>
      <c r="VF103" s="136"/>
      <c r="VG103" s="136"/>
      <c r="VH103" s="136"/>
      <c r="VI103" s="136"/>
      <c r="VJ103" s="136"/>
      <c r="VK103" s="136"/>
      <c r="VL103" s="136"/>
      <c r="VM103" s="136"/>
      <c r="VN103" s="136"/>
      <c r="VO103" s="136"/>
      <c r="VP103" s="136"/>
      <c r="VQ103" s="136"/>
      <c r="VR103" s="136"/>
      <c r="VS103" s="136"/>
      <c r="VT103" s="136"/>
      <c r="VU103" s="136"/>
      <c r="VV103" s="136"/>
      <c r="VW103" s="136"/>
      <c r="VX103" s="136"/>
      <c r="VY103" s="136"/>
      <c r="VZ103" s="136"/>
      <c r="WA103" s="136"/>
      <c r="WB103" s="136"/>
      <c r="WC103" s="136"/>
      <c r="WD103" s="136"/>
      <c r="WE103" s="136"/>
      <c r="WF103" s="136"/>
      <c r="WG103" s="136"/>
      <c r="WH103" s="136"/>
      <c r="WI103" s="136"/>
      <c r="WJ103" s="136"/>
      <c r="WK103" s="136"/>
      <c r="WL103" s="136"/>
      <c r="WM103" s="136"/>
      <c r="WN103" s="136"/>
      <c r="WO103" s="136"/>
      <c r="WP103" s="136"/>
      <c r="WQ103" s="136"/>
      <c r="WR103" s="136"/>
      <c r="WS103" s="136"/>
      <c r="WT103" s="136"/>
      <c r="WU103" s="136"/>
      <c r="WV103" s="136"/>
      <c r="WW103" s="136"/>
      <c r="WX103" s="136"/>
      <c r="WY103" s="136"/>
      <c r="WZ103" s="136"/>
      <c r="XA103" s="136"/>
      <c r="XB103" s="136"/>
      <c r="XC103" s="136"/>
      <c r="XD103" s="136"/>
      <c r="XE103" s="136"/>
      <c r="XF103" s="136"/>
      <c r="XG103" s="136"/>
      <c r="XH103" s="136"/>
      <c r="XI103" s="136"/>
      <c r="XJ103" s="136"/>
      <c r="XK103" s="136"/>
      <c r="XL103" s="136"/>
      <c r="XM103" s="136"/>
      <c r="XN103" s="136"/>
      <c r="XO103" s="136"/>
      <c r="XP103" s="136"/>
      <c r="XQ103" s="136"/>
      <c r="XR103" s="136"/>
      <c r="XS103" s="136"/>
      <c r="XT103" s="136"/>
      <c r="XU103" s="136"/>
      <c r="XV103" s="136"/>
      <c r="XW103" s="136"/>
      <c r="XX103" s="136"/>
      <c r="XY103" s="136"/>
      <c r="XZ103" s="136"/>
      <c r="YA103" s="136"/>
      <c r="YB103" s="136"/>
      <c r="YC103" s="136"/>
      <c r="YD103" s="136"/>
      <c r="YE103" s="136"/>
      <c r="YF103" s="136"/>
      <c r="YG103" s="136"/>
      <c r="YH103" s="136"/>
      <c r="YI103" s="136"/>
      <c r="YJ103" s="136"/>
      <c r="YK103" s="136"/>
      <c r="YL103" s="136"/>
      <c r="YM103" s="136"/>
      <c r="YN103" s="136"/>
      <c r="YO103" s="136"/>
      <c r="YP103" s="136"/>
      <c r="YQ103" s="136"/>
      <c r="YR103" s="136"/>
      <c r="YS103" s="136"/>
      <c r="YT103" s="136"/>
      <c r="YU103" s="136"/>
      <c r="YV103" s="136"/>
      <c r="YW103" s="136"/>
      <c r="YX103" s="136"/>
      <c r="YY103" s="136"/>
      <c r="YZ103" s="136"/>
      <c r="ZA103" s="136"/>
      <c r="ZB103" s="136"/>
      <c r="ZC103" s="136"/>
      <c r="ZD103" s="136"/>
      <c r="ZE103" s="136"/>
      <c r="ZF103" s="136"/>
      <c r="ZG103" s="136"/>
      <c r="ZH103" s="136"/>
      <c r="ZI103" s="136"/>
      <c r="ZJ103" s="136"/>
      <c r="ZK103" s="136"/>
      <c r="ZL103" s="136"/>
      <c r="ZM103" s="136"/>
      <c r="ZN103" s="136"/>
      <c r="ZO103" s="136"/>
      <c r="ZP103" s="136"/>
      <c r="ZQ103" s="136"/>
      <c r="ZR103" s="136"/>
      <c r="ZS103" s="136"/>
      <c r="ZT103" s="136"/>
      <c r="ZU103" s="136"/>
      <c r="ZV103" s="136"/>
      <c r="ZW103" s="136"/>
      <c r="ZX103" s="136"/>
      <c r="ZY103" s="136"/>
      <c r="ZZ103" s="136"/>
      <c r="AAA103" s="136"/>
      <c r="AAB103" s="136"/>
      <c r="AAC103" s="136"/>
      <c r="AAD103" s="136"/>
      <c r="AAE103" s="136"/>
      <c r="AAF103" s="136"/>
      <c r="AAG103" s="136"/>
      <c r="AAH103" s="136"/>
      <c r="AAI103" s="136"/>
      <c r="AAJ103" s="136"/>
      <c r="AAK103" s="136"/>
      <c r="AAL103" s="136"/>
      <c r="AAM103" s="136"/>
      <c r="AAN103" s="136"/>
      <c r="AAO103" s="136"/>
      <c r="AAP103" s="136"/>
      <c r="AAQ103" s="136"/>
      <c r="AAR103" s="136"/>
      <c r="AAS103" s="136"/>
      <c r="AAT103" s="136"/>
      <c r="AAU103" s="136"/>
      <c r="AAV103" s="136"/>
      <c r="AAW103" s="136"/>
      <c r="AAX103" s="136"/>
      <c r="AAY103" s="136"/>
      <c r="AAZ103" s="136"/>
      <c r="ABA103" s="136"/>
      <c r="ABB103" s="136"/>
      <c r="ABC103" s="136"/>
      <c r="ABD103" s="136"/>
      <c r="ABE103" s="136"/>
      <c r="ABF103" s="136"/>
      <c r="ABG103" s="136"/>
      <c r="ABH103" s="136"/>
      <c r="ABI103" s="136"/>
      <c r="ABJ103" s="136"/>
      <c r="ABK103" s="136"/>
      <c r="ABL103" s="136"/>
      <c r="ABM103" s="136"/>
      <c r="ABN103" s="136"/>
      <c r="ABO103" s="136"/>
      <c r="ABP103" s="136"/>
      <c r="ABQ103" s="136"/>
      <c r="ABR103" s="136"/>
      <c r="ABS103" s="136"/>
      <c r="ABT103" s="136"/>
      <c r="ABU103" s="136"/>
      <c r="ABV103" s="136"/>
      <c r="ABW103" s="136"/>
      <c r="ABX103" s="136"/>
      <c r="ABY103" s="136"/>
      <c r="ABZ103" s="136"/>
      <c r="ACA103" s="136"/>
      <c r="ACB103" s="136"/>
      <c r="ACC103" s="136"/>
      <c r="ACD103" s="136"/>
      <c r="ACE103" s="136"/>
      <c r="ACF103" s="136"/>
      <c r="ACG103" s="136"/>
      <c r="ACH103" s="136"/>
      <c r="ACI103" s="136"/>
      <c r="ACJ103" s="136"/>
      <c r="ACK103" s="136"/>
      <c r="ACL103" s="136"/>
      <c r="ACM103" s="136"/>
      <c r="ACN103" s="136"/>
      <c r="ACO103" s="136"/>
      <c r="ACP103" s="136"/>
      <c r="ACQ103" s="136"/>
      <c r="ACR103" s="136"/>
      <c r="ACS103" s="136"/>
      <c r="ACT103" s="136"/>
      <c r="ACU103" s="136"/>
      <c r="ACV103" s="136"/>
      <c r="ACW103" s="136"/>
      <c r="ACX103" s="136"/>
      <c r="ACY103" s="136"/>
      <c r="ACZ103" s="136"/>
      <c r="ADA103" s="136"/>
      <c r="ADB103" s="136"/>
      <c r="ADC103" s="136"/>
      <c r="ADD103" s="136"/>
      <c r="ADE103" s="136"/>
      <c r="ADF103" s="136"/>
      <c r="ADG103" s="136"/>
      <c r="ADH103" s="136"/>
      <c r="ADI103" s="136"/>
      <c r="ADJ103" s="136"/>
      <c r="ADK103" s="136"/>
      <c r="ADL103" s="136"/>
      <c r="ADM103" s="136"/>
      <c r="ADN103" s="136"/>
      <c r="ADO103" s="136"/>
      <c r="ADP103" s="136"/>
      <c r="ADQ103" s="136"/>
      <c r="ADR103" s="136"/>
      <c r="ADS103" s="136"/>
      <c r="ADT103" s="136"/>
      <c r="ADU103" s="136"/>
      <c r="ADV103" s="136"/>
      <c r="ADW103" s="136"/>
      <c r="ADX103" s="136"/>
      <c r="ADY103" s="136"/>
      <c r="ADZ103" s="136"/>
      <c r="AEA103" s="136"/>
      <c r="AEB103" s="136"/>
      <c r="AEC103" s="136"/>
      <c r="AED103" s="136"/>
      <c r="AEE103" s="136"/>
      <c r="AEF103" s="136"/>
      <c r="AEG103" s="136"/>
      <c r="AEH103" s="136"/>
      <c r="AEI103" s="136"/>
      <c r="AEJ103" s="136"/>
      <c r="AEK103" s="136"/>
      <c r="AEL103" s="136"/>
      <c r="AEM103" s="136"/>
      <c r="AEN103" s="136"/>
      <c r="AEO103" s="136"/>
      <c r="AEP103" s="136"/>
      <c r="AEQ103" s="136"/>
      <c r="AER103" s="136"/>
      <c r="AES103" s="136"/>
      <c r="AET103" s="136"/>
      <c r="AEU103" s="136"/>
      <c r="AEV103" s="136"/>
      <c r="AEW103" s="136"/>
      <c r="AEX103" s="136"/>
      <c r="AEY103" s="136"/>
      <c r="AEZ103" s="136"/>
      <c r="AFA103" s="136"/>
      <c r="AFB103" s="136"/>
      <c r="AFC103" s="136"/>
      <c r="AFD103" s="136"/>
      <c r="AFE103" s="136"/>
      <c r="AFF103" s="136"/>
      <c r="AFG103" s="136"/>
      <c r="AFH103" s="136"/>
      <c r="AFI103" s="136"/>
      <c r="AFJ103" s="136"/>
      <c r="AFK103" s="136"/>
      <c r="AFL103" s="136"/>
      <c r="AFM103" s="136"/>
      <c r="AFN103" s="136"/>
      <c r="AFO103" s="136"/>
      <c r="AFP103" s="136"/>
      <c r="AFQ103" s="136"/>
      <c r="AFR103" s="136"/>
      <c r="AFS103" s="136"/>
      <c r="AFT103" s="136"/>
      <c r="AFU103" s="136"/>
      <c r="AFV103" s="136"/>
      <c r="AFW103" s="136"/>
      <c r="AFX103" s="136"/>
      <c r="AFY103" s="136"/>
      <c r="AFZ103" s="136"/>
      <c r="AGA103" s="136"/>
      <c r="AGB103" s="136"/>
      <c r="AGC103" s="136"/>
      <c r="AGD103" s="136"/>
      <c r="AGE103" s="136"/>
      <c r="AGF103" s="136"/>
      <c r="AGG103" s="136"/>
      <c r="AGH103" s="136"/>
      <c r="AGI103" s="136"/>
      <c r="AGJ103" s="136"/>
      <c r="AGK103" s="136"/>
      <c r="AGL103" s="136"/>
      <c r="AGM103" s="136"/>
      <c r="AGN103" s="136"/>
      <c r="AGO103" s="136"/>
      <c r="AGP103" s="136"/>
      <c r="AGQ103" s="136"/>
      <c r="AGR103" s="136"/>
      <c r="AGS103" s="136"/>
      <c r="AGT103" s="136"/>
      <c r="AGU103" s="136"/>
      <c r="AGV103" s="136"/>
      <c r="AGW103" s="136"/>
      <c r="AGX103" s="136"/>
      <c r="AGY103" s="136"/>
      <c r="AGZ103" s="136"/>
      <c r="AHA103" s="136"/>
      <c r="AHB103" s="136"/>
      <c r="AHC103" s="136"/>
      <c r="AHD103" s="136"/>
      <c r="AHE103" s="136"/>
      <c r="AHF103" s="136"/>
      <c r="AHG103" s="136"/>
      <c r="AHH103" s="136"/>
      <c r="AHI103" s="136"/>
      <c r="AHJ103" s="136"/>
      <c r="AHK103" s="136"/>
      <c r="AHL103" s="136"/>
      <c r="AHM103" s="136"/>
      <c r="AHN103" s="136"/>
      <c r="AHO103" s="136"/>
      <c r="AHP103" s="136"/>
      <c r="AHQ103" s="136"/>
      <c r="AHR103" s="136"/>
      <c r="AHS103" s="136"/>
      <c r="AHT103" s="136"/>
      <c r="AHU103" s="136"/>
      <c r="AHV103" s="136"/>
      <c r="AHW103" s="136"/>
      <c r="AHX103" s="136"/>
      <c r="AHY103" s="136"/>
      <c r="AHZ103" s="136"/>
      <c r="AIA103" s="136"/>
      <c r="AIB103" s="136"/>
      <c r="AIC103" s="136"/>
      <c r="AID103" s="136"/>
      <c r="AIE103" s="136"/>
      <c r="AIF103" s="136"/>
      <c r="AIG103" s="136"/>
      <c r="AIH103" s="136"/>
      <c r="AII103" s="136"/>
      <c r="AIJ103" s="136"/>
      <c r="AIK103" s="136"/>
      <c r="AIL103" s="136"/>
      <c r="AIM103" s="136"/>
      <c r="AIN103" s="136"/>
      <c r="AIO103" s="136"/>
      <c r="AIP103" s="136"/>
      <c r="AIQ103" s="136"/>
      <c r="AIR103" s="136"/>
      <c r="AIS103" s="136"/>
      <c r="AIT103" s="136"/>
      <c r="AIU103" s="136"/>
      <c r="AIV103" s="136"/>
      <c r="AIW103" s="136"/>
      <c r="AIX103" s="136"/>
      <c r="AIY103" s="136"/>
      <c r="AIZ103" s="136"/>
      <c r="AJA103" s="136"/>
      <c r="AJB103" s="136"/>
      <c r="AJC103" s="136"/>
      <c r="AJD103" s="136"/>
      <c r="AJE103" s="136"/>
      <c r="AJF103" s="136"/>
      <c r="AJG103" s="136"/>
      <c r="AJH103" s="136"/>
      <c r="AJI103" s="136"/>
      <c r="AJJ103" s="136"/>
      <c r="AJK103" s="136"/>
      <c r="AJL103" s="136"/>
      <c r="AJM103" s="136"/>
      <c r="AJN103" s="136"/>
      <c r="AJO103" s="136"/>
      <c r="AJP103" s="136"/>
      <c r="AJQ103" s="136"/>
      <c r="AJR103" s="136"/>
      <c r="AJS103" s="136"/>
      <c r="AJT103" s="136"/>
      <c r="AJU103" s="136"/>
      <c r="AJV103" s="136"/>
      <c r="AJW103" s="136"/>
      <c r="AJX103" s="136"/>
      <c r="AJY103" s="136"/>
      <c r="AJZ103" s="136"/>
      <c r="AKA103" s="136"/>
      <c r="AKB103" s="136"/>
      <c r="AKC103" s="136"/>
      <c r="AKD103" s="136"/>
      <c r="AKE103" s="136"/>
      <c r="AKF103" s="136"/>
      <c r="AKG103" s="136"/>
      <c r="AKH103" s="136"/>
      <c r="AKI103" s="136"/>
      <c r="AKJ103" s="136"/>
      <c r="AKK103" s="136"/>
      <c r="AKL103" s="136"/>
      <c r="AKM103" s="136"/>
      <c r="AKN103" s="136"/>
      <c r="AKO103" s="136"/>
      <c r="AKP103" s="136"/>
      <c r="AKQ103" s="136"/>
      <c r="AKR103" s="136"/>
      <c r="AKS103" s="136"/>
      <c r="AKT103" s="136"/>
      <c r="AKU103" s="136"/>
      <c r="AKV103" s="136"/>
      <c r="AKW103" s="136"/>
      <c r="AKX103" s="136"/>
      <c r="AKY103" s="136"/>
      <c r="AKZ103" s="136"/>
      <c r="ALA103" s="136"/>
      <c r="ALB103" s="136"/>
      <c r="ALC103" s="136"/>
      <c r="ALD103" s="136"/>
      <c r="ALE103" s="136"/>
      <c r="ALF103" s="136"/>
      <c r="ALG103" s="136"/>
      <c r="ALH103" s="136"/>
      <c r="ALI103" s="136"/>
      <c r="ALJ103" s="136"/>
      <c r="ALK103" s="136"/>
      <c r="ALL103" s="136"/>
      <c r="ALM103" s="136"/>
      <c r="ALN103" s="136"/>
      <c r="ALO103" s="136"/>
      <c r="ALP103" s="136"/>
      <c r="ALQ103" s="136"/>
      <c r="ALR103" s="136"/>
      <c r="ALS103" s="136"/>
      <c r="ALT103" s="136"/>
      <c r="ALU103" s="136"/>
      <c r="ALV103" s="136"/>
      <c r="ALW103" s="136"/>
      <c r="ALX103" s="136"/>
      <c r="ALY103" s="136"/>
      <c r="ALZ103" s="136"/>
      <c r="AMA103" s="136"/>
      <c r="AMB103" s="136"/>
      <c r="AMC103" s="136"/>
      <c r="AMD103" s="136"/>
      <c r="AME103" s="136"/>
      <c r="AMF103" s="136"/>
      <c r="AMG103" s="136"/>
      <c r="AMH103" s="136"/>
      <c r="AMI103" s="136"/>
      <c r="AMJ103" s="136"/>
      <c r="AMK103" s="136"/>
      <c r="AML103" s="136"/>
      <c r="AMM103" s="136"/>
      <c r="AMN103" s="136"/>
      <c r="AMO103" s="136"/>
      <c r="AMP103" s="136"/>
      <c r="AMQ103" s="136"/>
      <c r="AMR103" s="136"/>
      <c r="AMS103" s="136"/>
      <c r="AMT103" s="136"/>
      <c r="AMU103" s="136"/>
      <c r="AMV103" s="136"/>
      <c r="AMW103" s="136"/>
      <c r="AMX103" s="136"/>
      <c r="AMY103" s="136"/>
      <c r="AMZ103" s="136"/>
      <c r="ANA103" s="136"/>
      <c r="ANB103" s="136"/>
      <c r="ANC103" s="136"/>
      <c r="AND103" s="136"/>
      <c r="ANE103" s="136"/>
      <c r="ANF103" s="136"/>
      <c r="ANG103" s="136"/>
      <c r="ANH103" s="136"/>
      <c r="ANI103" s="136"/>
      <c r="ANJ103" s="136"/>
      <c r="ANK103" s="136"/>
      <c r="ANL103" s="136"/>
      <c r="ANM103" s="136"/>
      <c r="ANN103" s="136"/>
      <c r="ANO103" s="136"/>
      <c r="ANP103" s="136"/>
      <c r="ANQ103" s="136"/>
      <c r="ANR103" s="136"/>
      <c r="ANS103" s="136"/>
      <c r="ANT103" s="136"/>
      <c r="ANU103" s="136"/>
      <c r="ANV103" s="136"/>
      <c r="ANW103" s="136"/>
      <c r="ANX103" s="136"/>
      <c r="ANY103" s="136"/>
      <c r="ANZ103" s="136"/>
      <c r="AOA103" s="136"/>
      <c r="AOB103" s="136"/>
      <c r="AOC103" s="136"/>
      <c r="AOD103" s="136"/>
      <c r="AOE103" s="136"/>
      <c r="AOF103" s="136"/>
      <c r="AOG103" s="136"/>
      <c r="AOH103" s="136"/>
      <c r="AOI103" s="136"/>
      <c r="AOJ103" s="136"/>
      <c r="AOK103" s="136"/>
      <c r="AOL103" s="136"/>
      <c r="AOM103" s="136"/>
      <c r="AON103" s="136"/>
      <c r="AOO103" s="136"/>
      <c r="AOP103" s="136"/>
      <c r="AOQ103" s="136"/>
      <c r="AOR103" s="136"/>
      <c r="AOS103" s="136"/>
      <c r="AOT103" s="136"/>
      <c r="AOU103" s="136"/>
      <c r="AOV103" s="136"/>
      <c r="AOW103" s="136"/>
      <c r="AOX103" s="136"/>
      <c r="AOY103" s="136"/>
      <c r="AOZ103" s="136"/>
      <c r="APA103" s="136"/>
      <c r="APB103" s="136"/>
      <c r="APC103" s="136"/>
      <c r="APD103" s="136"/>
      <c r="APE103" s="136"/>
      <c r="APF103" s="136"/>
      <c r="APG103" s="136"/>
      <c r="APH103" s="136"/>
      <c r="API103" s="136"/>
      <c r="APJ103" s="136"/>
      <c r="APK103" s="136"/>
      <c r="APL103" s="136"/>
      <c r="APM103" s="136"/>
      <c r="APN103" s="136"/>
      <c r="APO103" s="136"/>
      <c r="APP103" s="136"/>
      <c r="APQ103" s="136"/>
      <c r="APR103" s="136"/>
      <c r="APS103" s="136"/>
      <c r="APT103" s="136"/>
      <c r="APU103" s="136"/>
      <c r="APV103" s="136"/>
      <c r="APW103" s="136"/>
      <c r="APX103" s="136"/>
      <c r="APY103" s="136"/>
      <c r="APZ103" s="136"/>
      <c r="AQA103" s="136"/>
      <c r="AQB103" s="136"/>
      <c r="AQC103" s="136"/>
      <c r="AQD103" s="136"/>
      <c r="AQE103" s="136"/>
      <c r="AQF103" s="136"/>
      <c r="AQG103" s="136"/>
      <c r="AQH103" s="136"/>
      <c r="AQI103" s="136"/>
      <c r="AQJ103" s="136"/>
      <c r="AQK103" s="136"/>
      <c r="AQL103" s="136"/>
      <c r="AQM103" s="136"/>
      <c r="AQN103" s="136"/>
      <c r="AQO103" s="136"/>
      <c r="AQP103" s="136"/>
      <c r="AQQ103" s="136"/>
      <c r="AQR103" s="136"/>
      <c r="AQS103" s="136"/>
      <c r="AQT103" s="136"/>
      <c r="AQU103" s="136"/>
      <c r="AQV103" s="136"/>
      <c r="AQW103" s="136"/>
      <c r="AQX103" s="136"/>
      <c r="AQY103" s="136"/>
      <c r="AQZ103" s="136"/>
      <c r="ARA103" s="136"/>
      <c r="ARB103" s="136"/>
      <c r="ARC103" s="136"/>
      <c r="ARD103" s="136"/>
      <c r="ARE103" s="136"/>
      <c r="ARF103" s="136"/>
      <c r="ARG103" s="136"/>
      <c r="ARH103" s="136"/>
      <c r="ARI103" s="136"/>
      <c r="ARJ103" s="136"/>
      <c r="ARK103" s="136"/>
      <c r="ARL103" s="136"/>
      <c r="ARM103" s="136"/>
      <c r="ARN103" s="136"/>
      <c r="ARO103" s="136"/>
      <c r="ARP103" s="136"/>
      <c r="ARQ103" s="136"/>
      <c r="ARR103" s="136"/>
      <c r="ARS103" s="136"/>
      <c r="ART103" s="136"/>
      <c r="ARU103" s="136"/>
      <c r="ARV103" s="136"/>
      <c r="ARW103" s="136"/>
      <c r="ARX103" s="136"/>
      <c r="ARY103" s="136"/>
      <c r="ARZ103" s="136"/>
      <c r="ASA103" s="136"/>
      <c r="ASB103" s="136"/>
      <c r="ASC103" s="136"/>
      <c r="ASD103" s="136"/>
      <c r="ASE103" s="136"/>
      <c r="ASF103" s="136"/>
      <c r="ASG103" s="136"/>
      <c r="ASH103" s="136"/>
      <c r="ASI103" s="136"/>
      <c r="ASJ103" s="136"/>
      <c r="ASK103" s="136"/>
      <c r="ASL103" s="136"/>
      <c r="ASM103" s="136"/>
      <c r="ASN103" s="136"/>
      <c r="ASO103" s="136"/>
      <c r="ASP103" s="136"/>
      <c r="ASQ103" s="136"/>
      <c r="ASR103" s="136"/>
      <c r="ASS103" s="136"/>
      <c r="AST103" s="136"/>
      <c r="ASU103" s="136"/>
      <c r="ASV103" s="136"/>
      <c r="ASW103" s="136"/>
      <c r="ASX103" s="136"/>
      <c r="ASY103" s="136"/>
      <c r="ASZ103" s="136"/>
      <c r="ATA103" s="136"/>
      <c r="ATB103" s="136"/>
      <c r="ATC103" s="136"/>
      <c r="ATD103" s="136"/>
      <c r="ATE103" s="136"/>
      <c r="ATF103" s="136"/>
      <c r="ATG103" s="136"/>
      <c r="ATH103" s="136"/>
      <c r="ATI103" s="136"/>
      <c r="ATJ103" s="136"/>
      <c r="ATK103" s="136"/>
      <c r="ATL103" s="136"/>
      <c r="ATM103" s="136"/>
      <c r="ATN103" s="136"/>
      <c r="ATO103" s="136"/>
      <c r="ATP103" s="136"/>
      <c r="ATQ103" s="136"/>
      <c r="ATR103" s="136"/>
      <c r="ATS103" s="136"/>
      <c r="ATT103" s="136"/>
      <c r="ATU103" s="136"/>
      <c r="ATV103" s="136"/>
      <c r="ATW103" s="136"/>
      <c r="ATX103" s="136"/>
      <c r="ATY103" s="136"/>
      <c r="ATZ103" s="136"/>
      <c r="AUA103" s="136"/>
      <c r="AUB103" s="136"/>
      <c r="AUC103" s="136"/>
      <c r="AUD103" s="136"/>
      <c r="AUE103" s="136"/>
      <c r="AUF103" s="136"/>
      <c r="AUG103" s="136"/>
      <c r="AUH103" s="136"/>
      <c r="AUI103" s="136"/>
      <c r="AUJ103" s="136"/>
      <c r="AUK103" s="136"/>
      <c r="AUL103" s="136"/>
      <c r="AUM103" s="136"/>
      <c r="AUN103" s="136"/>
      <c r="AUO103" s="136"/>
      <c r="AUP103" s="136"/>
      <c r="AUQ103" s="136"/>
      <c r="AUR103" s="136"/>
      <c r="AUS103" s="136"/>
      <c r="AUT103" s="136"/>
      <c r="AUU103" s="136"/>
      <c r="AUV103" s="136"/>
      <c r="AUW103" s="136"/>
      <c r="AUX103" s="136"/>
      <c r="AUY103" s="136"/>
      <c r="AUZ103" s="136"/>
      <c r="AVA103" s="136"/>
      <c r="AVB103" s="136"/>
      <c r="AVC103" s="136"/>
      <c r="AVD103" s="136"/>
      <c r="AVE103" s="136"/>
      <c r="AVF103" s="136"/>
      <c r="AVG103" s="136"/>
      <c r="AVH103" s="136"/>
      <c r="AVI103" s="136"/>
      <c r="AVJ103" s="136"/>
      <c r="AVK103" s="136"/>
      <c r="AVL103" s="136"/>
      <c r="AVM103" s="136"/>
      <c r="AVN103" s="136"/>
      <c r="AVO103" s="136"/>
      <c r="AVP103" s="136"/>
      <c r="AVQ103" s="136"/>
      <c r="AVR103" s="136"/>
      <c r="AVS103" s="136"/>
      <c r="AVT103" s="136"/>
      <c r="AVU103" s="136"/>
      <c r="AVV103" s="136"/>
      <c r="AVW103" s="136"/>
      <c r="AVX103" s="136"/>
      <c r="AVY103" s="136"/>
      <c r="AVZ103" s="136"/>
      <c r="AWA103" s="136"/>
      <c r="AWB103" s="136"/>
      <c r="AWC103" s="136"/>
      <c r="AWD103" s="136"/>
      <c r="AWE103" s="136"/>
      <c r="AWF103" s="136"/>
      <c r="AWG103" s="136"/>
      <c r="AWH103" s="136"/>
      <c r="AWI103" s="136"/>
      <c r="AWJ103" s="136"/>
      <c r="AWK103" s="136"/>
      <c r="AWL103" s="136"/>
      <c r="AWM103" s="136"/>
      <c r="AWN103" s="136"/>
      <c r="AWO103" s="136"/>
      <c r="AWP103" s="136"/>
      <c r="AWQ103" s="136"/>
      <c r="AWR103" s="136"/>
      <c r="AWS103" s="136"/>
      <c r="AWT103" s="136"/>
      <c r="AWU103" s="136"/>
      <c r="AWV103" s="136"/>
      <c r="AWW103" s="136"/>
      <c r="AWX103" s="136"/>
      <c r="AWY103" s="136"/>
      <c r="AWZ103" s="136"/>
      <c r="AXA103" s="136"/>
      <c r="AXB103" s="136"/>
      <c r="AXC103" s="136"/>
      <c r="AXD103" s="136"/>
      <c r="AXE103" s="136"/>
      <c r="AXF103" s="136"/>
      <c r="AXG103" s="136"/>
      <c r="AXH103" s="136"/>
      <c r="AXI103" s="136"/>
      <c r="AXJ103" s="136"/>
      <c r="AXK103" s="136"/>
      <c r="AXL103" s="136"/>
      <c r="AXM103" s="136"/>
      <c r="AXN103" s="136"/>
      <c r="AXO103" s="136"/>
      <c r="AXP103" s="136"/>
      <c r="AXQ103" s="136"/>
      <c r="AXR103" s="136"/>
      <c r="AXS103" s="136"/>
      <c r="AXT103" s="136"/>
      <c r="AXU103" s="136"/>
      <c r="AXV103" s="136"/>
      <c r="AXW103" s="136"/>
      <c r="AXX103" s="136"/>
      <c r="AXY103" s="136"/>
      <c r="AXZ103" s="136"/>
      <c r="AYA103" s="136"/>
      <c r="AYB103" s="136"/>
      <c r="AYC103" s="136"/>
      <c r="AYD103" s="136"/>
      <c r="AYE103" s="136"/>
      <c r="AYF103" s="136"/>
      <c r="AYG103" s="136"/>
      <c r="AYH103" s="136"/>
      <c r="AYI103" s="136"/>
      <c r="AYJ103" s="136"/>
      <c r="AYK103" s="136"/>
      <c r="AYL103" s="136"/>
      <c r="AYM103" s="136"/>
      <c r="AYN103" s="136"/>
      <c r="AYO103" s="136"/>
      <c r="AYP103" s="136"/>
      <c r="AYQ103" s="136"/>
      <c r="AYR103" s="136"/>
      <c r="AYS103" s="136"/>
      <c r="AYT103" s="136"/>
      <c r="AYU103" s="136"/>
      <c r="AYV103" s="136"/>
      <c r="AYW103" s="136"/>
      <c r="AYX103" s="136"/>
      <c r="AYY103" s="136"/>
      <c r="AYZ103" s="136"/>
      <c r="AZA103" s="136"/>
      <c r="AZB103" s="136"/>
      <c r="AZC103" s="136"/>
      <c r="AZD103" s="136"/>
      <c r="AZE103" s="136"/>
      <c r="AZF103" s="136"/>
      <c r="AZG103" s="136"/>
      <c r="AZH103" s="136"/>
      <c r="AZI103" s="136"/>
      <c r="AZJ103" s="136"/>
      <c r="AZK103" s="136"/>
      <c r="AZL103" s="136"/>
      <c r="AZM103" s="136"/>
      <c r="AZN103" s="136"/>
      <c r="AZO103" s="136"/>
      <c r="AZP103" s="136"/>
      <c r="AZQ103" s="136"/>
      <c r="AZR103" s="136"/>
      <c r="AZS103" s="136"/>
      <c r="AZT103" s="136"/>
      <c r="AZU103" s="136"/>
      <c r="AZV103" s="136"/>
      <c r="AZW103" s="136"/>
      <c r="AZX103" s="136"/>
      <c r="AZY103" s="136"/>
      <c r="AZZ103" s="136"/>
      <c r="BAA103" s="136"/>
      <c r="BAB103" s="136"/>
      <c r="BAC103" s="136"/>
      <c r="BAD103" s="136"/>
      <c r="BAE103" s="136"/>
      <c r="BAF103" s="136"/>
      <c r="BAG103" s="136"/>
      <c r="BAH103" s="136"/>
      <c r="BAI103" s="136"/>
      <c r="BAJ103" s="136"/>
      <c r="BAK103" s="136"/>
      <c r="BAL103" s="136"/>
      <c r="BAM103" s="136"/>
      <c r="BAN103" s="136"/>
      <c r="BAO103" s="136"/>
      <c r="BAP103" s="136"/>
      <c r="BAQ103" s="136"/>
      <c r="BAR103" s="136"/>
      <c r="BAS103" s="136"/>
      <c r="BAT103" s="136"/>
      <c r="BAU103" s="136"/>
      <c r="BAV103" s="136"/>
      <c r="BAW103" s="136"/>
      <c r="BAX103" s="136"/>
      <c r="BAY103" s="136"/>
      <c r="BAZ103" s="136"/>
      <c r="BBA103" s="136"/>
      <c r="BBB103" s="136"/>
      <c r="BBC103" s="136"/>
      <c r="BBD103" s="136"/>
      <c r="BBE103" s="136"/>
      <c r="BBF103" s="136"/>
      <c r="BBG103" s="136"/>
      <c r="BBH103" s="136"/>
      <c r="BBI103" s="136"/>
      <c r="BBJ103" s="136"/>
      <c r="BBK103" s="136"/>
      <c r="BBL103" s="136"/>
      <c r="BBM103" s="136"/>
      <c r="BBN103" s="136"/>
      <c r="BBO103" s="136"/>
      <c r="BBP103" s="136"/>
      <c r="BBQ103" s="136"/>
      <c r="BBR103" s="136"/>
      <c r="BBS103" s="136"/>
      <c r="BBT103" s="136"/>
      <c r="BBU103" s="136"/>
      <c r="BBV103" s="136"/>
      <c r="BBW103" s="136"/>
      <c r="BBX103" s="136"/>
      <c r="BBY103" s="136"/>
      <c r="BBZ103" s="136"/>
      <c r="BCA103" s="136"/>
      <c r="BCB103" s="136"/>
      <c r="BCC103" s="136"/>
      <c r="BCD103" s="136"/>
      <c r="BCE103" s="136"/>
      <c r="BCF103" s="136"/>
      <c r="BCG103" s="136"/>
      <c r="BCH103" s="136"/>
      <c r="BCI103" s="136"/>
      <c r="BCJ103" s="136"/>
      <c r="BCK103" s="136"/>
      <c r="BCL103" s="136"/>
      <c r="BCM103" s="136"/>
      <c r="BCN103" s="136"/>
      <c r="BCO103" s="136"/>
      <c r="BCP103" s="136"/>
      <c r="BCQ103" s="136"/>
      <c r="BCR103" s="136"/>
      <c r="BCS103" s="136"/>
      <c r="BCT103" s="136"/>
      <c r="BCU103" s="136"/>
      <c r="BCV103" s="136"/>
      <c r="BCW103" s="136"/>
      <c r="BCX103" s="136"/>
      <c r="BCY103" s="136"/>
      <c r="BCZ103" s="136"/>
      <c r="BDA103" s="136"/>
      <c r="BDB103" s="136"/>
      <c r="BDC103" s="136"/>
      <c r="BDD103" s="136"/>
      <c r="BDE103" s="136"/>
      <c r="BDF103" s="136"/>
      <c r="BDG103" s="136"/>
      <c r="BDH103" s="136"/>
      <c r="BDI103" s="136"/>
      <c r="BDJ103" s="136"/>
      <c r="BDK103" s="136"/>
      <c r="BDL103" s="136"/>
      <c r="BDM103" s="136"/>
      <c r="BDN103" s="136"/>
      <c r="BDO103" s="136"/>
      <c r="BDP103" s="136"/>
      <c r="BDQ103" s="136"/>
      <c r="BDR103" s="136"/>
      <c r="BDS103" s="136"/>
      <c r="BDT103" s="136"/>
      <c r="BDU103" s="136"/>
      <c r="BDV103" s="136"/>
      <c r="BDW103" s="136"/>
      <c r="BDX103" s="136"/>
      <c r="BDY103" s="136"/>
      <c r="BDZ103" s="136"/>
      <c r="BEA103" s="136"/>
      <c r="BEB103" s="136"/>
      <c r="BEC103" s="136"/>
      <c r="BED103" s="136"/>
      <c r="BEE103" s="136"/>
      <c r="BEF103" s="136"/>
      <c r="BEG103" s="136"/>
      <c r="BEH103" s="136"/>
      <c r="BEI103" s="136"/>
      <c r="BEJ103" s="136"/>
      <c r="BEK103" s="136"/>
      <c r="BEL103" s="136"/>
      <c r="BEM103" s="136"/>
      <c r="BEN103" s="136"/>
      <c r="BEO103" s="136"/>
      <c r="BEP103" s="136"/>
      <c r="BEQ103" s="136"/>
      <c r="BER103" s="136"/>
      <c r="BES103" s="136"/>
      <c r="BET103" s="136"/>
      <c r="BEU103" s="136"/>
      <c r="BEV103" s="136"/>
      <c r="BEW103" s="136"/>
      <c r="BEX103" s="136"/>
      <c r="BEY103" s="136"/>
      <c r="BEZ103" s="136"/>
      <c r="BFA103" s="136"/>
      <c r="BFB103" s="136"/>
      <c r="BFC103" s="136"/>
      <c r="BFD103" s="136"/>
      <c r="BFE103" s="136"/>
      <c r="BFF103" s="136"/>
      <c r="BFG103" s="136"/>
      <c r="BFH103" s="136"/>
      <c r="BFI103" s="136"/>
      <c r="BFJ103" s="136"/>
      <c r="BFK103" s="136"/>
      <c r="BFL103" s="136"/>
      <c r="BFM103" s="136"/>
      <c r="BFN103" s="136"/>
      <c r="BFO103" s="136"/>
      <c r="BFP103" s="136"/>
      <c r="BFQ103" s="136"/>
      <c r="BFR103" s="136"/>
      <c r="BFS103" s="136"/>
      <c r="BFT103" s="136"/>
      <c r="BFU103" s="136"/>
      <c r="BFV103" s="136"/>
      <c r="BFW103" s="136"/>
      <c r="BFX103" s="136"/>
      <c r="BFY103" s="136"/>
      <c r="BFZ103" s="136"/>
      <c r="BGA103" s="136"/>
      <c r="BGB103" s="136"/>
      <c r="BGC103" s="136"/>
      <c r="BGD103" s="136"/>
      <c r="BGE103" s="136"/>
      <c r="BGF103" s="136"/>
      <c r="BGG103" s="136"/>
      <c r="BGH103" s="136"/>
      <c r="BGI103" s="136"/>
      <c r="BGJ103" s="136"/>
      <c r="BGK103" s="136"/>
      <c r="BGL103" s="136"/>
      <c r="BGM103" s="136"/>
      <c r="BGN103" s="136"/>
      <c r="BGO103" s="136"/>
      <c r="BGP103" s="136"/>
      <c r="BGQ103" s="136"/>
      <c r="BGR103" s="136"/>
      <c r="BGS103" s="136"/>
      <c r="BGT103" s="136"/>
      <c r="BGU103" s="136"/>
      <c r="BGV103" s="136"/>
      <c r="BGW103" s="136"/>
      <c r="BGX103" s="136"/>
      <c r="BGY103" s="136"/>
      <c r="BGZ103" s="136"/>
      <c r="BHA103" s="136"/>
      <c r="BHB103" s="136"/>
      <c r="BHC103" s="136"/>
      <c r="BHD103" s="136"/>
      <c r="BHE103" s="136"/>
      <c r="BHF103" s="136"/>
      <c r="BHG103" s="136"/>
      <c r="BHH103" s="136"/>
      <c r="BHI103" s="136"/>
      <c r="BHJ103" s="136"/>
      <c r="BHK103" s="136"/>
      <c r="BHL103" s="136"/>
      <c r="BHM103" s="136"/>
      <c r="BHN103" s="136"/>
      <c r="BHO103" s="136"/>
      <c r="BHP103" s="136"/>
      <c r="BHQ103" s="136"/>
      <c r="BHR103" s="136"/>
      <c r="BHS103" s="136"/>
      <c r="BHT103" s="136"/>
      <c r="BHU103" s="136"/>
      <c r="BHV103" s="136"/>
      <c r="BHW103" s="136"/>
      <c r="BHX103" s="136"/>
      <c r="BHY103" s="136"/>
      <c r="BHZ103" s="136"/>
      <c r="BIA103" s="136"/>
      <c r="BIB103" s="136"/>
      <c r="BIC103" s="136"/>
      <c r="BID103" s="136"/>
      <c r="BIE103" s="136"/>
      <c r="BIF103" s="136"/>
      <c r="BIG103" s="136"/>
      <c r="BIH103" s="136"/>
      <c r="BII103" s="136"/>
      <c r="BIJ103" s="136"/>
      <c r="BIK103" s="136"/>
      <c r="BIL103" s="136"/>
      <c r="BIM103" s="136"/>
      <c r="BIN103" s="136"/>
      <c r="BIO103" s="136"/>
      <c r="BIP103" s="136"/>
      <c r="BIQ103" s="136"/>
      <c r="BIR103" s="136"/>
      <c r="BIS103" s="136"/>
      <c r="BIT103" s="136"/>
      <c r="BIU103" s="136"/>
      <c r="BIV103" s="136"/>
      <c r="BIW103" s="136"/>
      <c r="BIX103" s="136"/>
      <c r="BIY103" s="136"/>
      <c r="BIZ103" s="136"/>
      <c r="BJA103" s="136"/>
      <c r="BJB103" s="136"/>
      <c r="BJC103" s="136"/>
      <c r="BJD103" s="136"/>
      <c r="BJE103" s="136"/>
      <c r="BJF103" s="136"/>
      <c r="BJG103" s="136"/>
      <c r="BJH103" s="136"/>
      <c r="BJI103" s="136"/>
      <c r="BJJ103" s="136"/>
      <c r="BJK103" s="136"/>
      <c r="BJL103" s="136"/>
      <c r="BJM103" s="136"/>
      <c r="BJN103" s="136"/>
      <c r="BJO103" s="136"/>
      <c r="BJP103" s="136"/>
      <c r="BJQ103" s="136"/>
      <c r="BJR103" s="136"/>
      <c r="BJS103" s="136"/>
      <c r="BJT103" s="136"/>
      <c r="BJU103" s="136"/>
      <c r="BJV103" s="136"/>
      <c r="BJW103" s="136"/>
      <c r="BJX103" s="136"/>
      <c r="BJY103" s="136"/>
      <c r="BJZ103" s="136"/>
      <c r="BKA103" s="136"/>
      <c r="BKB103" s="136"/>
      <c r="BKC103" s="136"/>
      <c r="BKD103" s="136"/>
      <c r="BKE103" s="136"/>
      <c r="BKF103" s="136"/>
      <c r="BKG103" s="136"/>
      <c r="BKH103" s="136"/>
      <c r="BKI103" s="136"/>
      <c r="BKJ103" s="136"/>
      <c r="BKK103" s="136"/>
      <c r="BKL103" s="136"/>
      <c r="BKM103" s="136"/>
      <c r="BKN103" s="136"/>
      <c r="BKO103" s="136"/>
      <c r="BKP103" s="136"/>
      <c r="BKQ103" s="136"/>
      <c r="BKR103" s="136"/>
      <c r="BKS103" s="136"/>
      <c r="BKT103" s="136"/>
      <c r="BKU103" s="136"/>
      <c r="BKV103" s="136"/>
      <c r="BKW103" s="136"/>
      <c r="BKX103" s="136"/>
      <c r="BKY103" s="136"/>
      <c r="BKZ103" s="136"/>
      <c r="BLA103" s="136"/>
      <c r="BLB103" s="136"/>
      <c r="BLC103" s="136"/>
      <c r="BLD103" s="136"/>
      <c r="BLE103" s="136"/>
      <c r="BLF103" s="136"/>
      <c r="BLG103" s="136"/>
      <c r="BLH103" s="136"/>
      <c r="BLI103" s="136"/>
      <c r="BLJ103" s="136"/>
      <c r="BLK103" s="136"/>
      <c r="BLL103" s="136"/>
      <c r="BLM103" s="136"/>
      <c r="BLN103" s="136"/>
      <c r="BLO103" s="136"/>
      <c r="BLP103" s="136"/>
      <c r="BLQ103" s="136"/>
      <c r="BLR103" s="136"/>
      <c r="BLS103" s="136"/>
      <c r="BLT103" s="136"/>
      <c r="BLU103" s="136"/>
      <c r="BLV103" s="136"/>
      <c r="BLW103" s="136"/>
      <c r="BLX103" s="136"/>
      <c r="BLY103" s="136"/>
      <c r="BLZ103" s="136"/>
      <c r="BMA103" s="136"/>
      <c r="BMB103" s="136"/>
      <c r="BMC103" s="136"/>
      <c r="BMD103" s="136"/>
      <c r="BME103" s="136"/>
      <c r="BMF103" s="136"/>
      <c r="BMG103" s="136"/>
      <c r="BMH103" s="136"/>
      <c r="BMI103" s="136"/>
      <c r="BMJ103" s="136"/>
      <c r="BMK103" s="136"/>
      <c r="BML103" s="136"/>
      <c r="BMM103" s="136"/>
      <c r="BMN103" s="136"/>
      <c r="BMO103" s="136"/>
      <c r="BMP103" s="136"/>
      <c r="BMQ103" s="136"/>
      <c r="BMR103" s="136"/>
      <c r="BMS103" s="136"/>
      <c r="BMT103" s="136"/>
      <c r="BMU103" s="136"/>
      <c r="BMV103" s="136"/>
      <c r="BMW103" s="136"/>
      <c r="BMX103" s="136"/>
      <c r="BMY103" s="136"/>
      <c r="BMZ103" s="136"/>
      <c r="BNA103" s="136"/>
      <c r="BNB103" s="136"/>
      <c r="BNC103" s="136"/>
      <c r="BND103" s="136"/>
      <c r="BNE103" s="136"/>
      <c r="BNF103" s="136"/>
      <c r="BNG103" s="136"/>
      <c r="BNH103" s="136"/>
      <c r="BNI103" s="136"/>
      <c r="BNJ103" s="136"/>
      <c r="BNK103" s="136"/>
      <c r="BNL103" s="136"/>
      <c r="BNM103" s="136"/>
      <c r="BNN103" s="136"/>
      <c r="BNO103" s="136"/>
      <c r="BNP103" s="136"/>
      <c r="BNQ103" s="136"/>
      <c r="BNR103" s="136"/>
      <c r="BNS103" s="136"/>
      <c r="BNT103" s="136"/>
      <c r="BNU103" s="136"/>
      <c r="BNV103" s="136"/>
      <c r="BNW103" s="136"/>
      <c r="BNX103" s="136"/>
      <c r="BNY103" s="136"/>
      <c r="BNZ103" s="136"/>
      <c r="BOA103" s="136"/>
      <c r="BOB103" s="136"/>
      <c r="BOC103" s="136"/>
      <c r="BOD103" s="136"/>
      <c r="BOE103" s="136"/>
      <c r="BOF103" s="136"/>
      <c r="BOG103" s="136"/>
      <c r="BOH103" s="136"/>
      <c r="BOI103" s="136"/>
      <c r="BOJ103" s="136"/>
      <c r="BOK103" s="136"/>
      <c r="BOL103" s="136"/>
      <c r="BOM103" s="136"/>
      <c r="BON103" s="136"/>
      <c r="BOO103" s="136"/>
      <c r="BOP103" s="136"/>
      <c r="BOQ103" s="136"/>
      <c r="BOR103" s="136"/>
      <c r="BOS103" s="136"/>
      <c r="BOT103" s="136"/>
      <c r="BOU103" s="136"/>
      <c r="BOV103" s="136"/>
      <c r="BOW103" s="136"/>
      <c r="BOX103" s="136"/>
      <c r="BOY103" s="136"/>
      <c r="BOZ103" s="136"/>
      <c r="BPA103" s="136"/>
      <c r="BPB103" s="136"/>
      <c r="BPC103" s="136"/>
      <c r="BPD103" s="136"/>
      <c r="BPE103" s="136"/>
      <c r="BPF103" s="136"/>
      <c r="BPG103" s="136"/>
      <c r="BPH103" s="136"/>
      <c r="BPI103" s="136"/>
      <c r="BPJ103" s="136"/>
      <c r="BPK103" s="136"/>
      <c r="BPL103" s="136"/>
      <c r="BPM103" s="136"/>
      <c r="BPN103" s="136"/>
      <c r="BPO103" s="136"/>
      <c r="BPP103" s="136"/>
      <c r="BPQ103" s="136"/>
      <c r="BPR103" s="136"/>
      <c r="BPS103" s="136"/>
      <c r="BPT103" s="136"/>
      <c r="BPU103" s="136"/>
      <c r="BPV103" s="136"/>
      <c r="BPW103" s="136"/>
      <c r="BPX103" s="136"/>
      <c r="BPY103" s="136"/>
      <c r="BPZ103" s="136"/>
      <c r="BQA103" s="136"/>
      <c r="BQB103" s="136"/>
      <c r="BQC103" s="136"/>
      <c r="BQD103" s="136"/>
      <c r="BQE103" s="136"/>
      <c r="BQF103" s="136"/>
      <c r="BQG103" s="136"/>
      <c r="BQH103" s="136"/>
      <c r="BQI103" s="136"/>
      <c r="BQJ103" s="136"/>
      <c r="BQK103" s="136"/>
      <c r="BQL103" s="136"/>
      <c r="BQM103" s="136"/>
      <c r="BQN103" s="136"/>
      <c r="BQO103" s="136"/>
      <c r="BQP103" s="136"/>
      <c r="BQQ103" s="136"/>
      <c r="BQR103" s="136"/>
      <c r="BQS103" s="136"/>
      <c r="BQT103" s="136"/>
      <c r="BQU103" s="136"/>
      <c r="BQV103" s="136"/>
      <c r="BQW103" s="136"/>
      <c r="BQX103" s="136"/>
      <c r="BQY103" s="136"/>
      <c r="BQZ103" s="136"/>
      <c r="BRA103" s="136"/>
      <c r="BRB103" s="136"/>
      <c r="BRC103" s="136"/>
      <c r="BRD103" s="136"/>
      <c r="BRE103" s="136"/>
      <c r="BRF103" s="136"/>
      <c r="BRG103" s="136"/>
      <c r="BRH103" s="136"/>
      <c r="BRI103" s="136"/>
      <c r="BRJ103" s="136"/>
      <c r="BRK103" s="136"/>
      <c r="BRL103" s="136"/>
      <c r="BRM103" s="136"/>
      <c r="BRN103" s="136"/>
      <c r="BRO103" s="136"/>
      <c r="BRP103" s="136"/>
      <c r="BRQ103" s="136"/>
      <c r="BRR103" s="136"/>
      <c r="BRS103" s="136"/>
      <c r="BRT103" s="136"/>
      <c r="BRU103" s="136"/>
      <c r="BRV103" s="136"/>
      <c r="BRW103" s="136"/>
      <c r="BRX103" s="136"/>
      <c r="BRY103" s="136"/>
      <c r="BRZ103" s="136"/>
      <c r="BSA103" s="136"/>
      <c r="BSB103" s="136"/>
      <c r="BSC103" s="136"/>
      <c r="BSD103" s="136"/>
      <c r="BSE103" s="136"/>
      <c r="BSF103" s="136"/>
      <c r="BSG103" s="136"/>
      <c r="BSH103" s="136"/>
      <c r="BSI103" s="136"/>
      <c r="BSJ103" s="136"/>
      <c r="BSK103" s="136"/>
      <c r="BSL103" s="136"/>
      <c r="BSM103" s="136"/>
      <c r="BSN103" s="136"/>
      <c r="BSO103" s="136"/>
      <c r="BSP103" s="136"/>
      <c r="BSQ103" s="136"/>
      <c r="BSR103" s="136"/>
      <c r="BSS103" s="136"/>
      <c r="BST103" s="136"/>
      <c r="BSU103" s="136"/>
      <c r="BSV103" s="136"/>
      <c r="BSW103" s="136"/>
      <c r="BSX103" s="136"/>
      <c r="BSY103" s="136"/>
      <c r="BSZ103" s="136"/>
      <c r="BTA103" s="136"/>
      <c r="BTB103" s="136"/>
      <c r="BTC103" s="136"/>
      <c r="BTD103" s="136"/>
      <c r="BTE103" s="136"/>
      <c r="BTF103" s="136"/>
      <c r="BTG103" s="136"/>
      <c r="BTH103" s="136"/>
      <c r="BTI103" s="136"/>
      <c r="BTJ103" s="136"/>
      <c r="BTK103" s="136"/>
      <c r="BTL103" s="136"/>
      <c r="BTM103" s="136"/>
      <c r="BTN103" s="136"/>
      <c r="BTO103" s="136"/>
      <c r="BTP103" s="136"/>
      <c r="BTQ103" s="136"/>
      <c r="BTR103" s="136"/>
      <c r="BTS103" s="136"/>
      <c r="BTT103" s="136"/>
      <c r="BTU103" s="136"/>
      <c r="BTV103" s="136"/>
      <c r="BTW103" s="136"/>
      <c r="BTX103" s="136"/>
      <c r="BTY103" s="136"/>
      <c r="BTZ103" s="136"/>
      <c r="BUA103" s="136"/>
      <c r="BUB103" s="136"/>
      <c r="BUC103" s="136"/>
      <c r="BUD103" s="136"/>
      <c r="BUE103" s="136"/>
      <c r="BUF103" s="136"/>
      <c r="BUG103" s="136"/>
      <c r="BUH103" s="136"/>
      <c r="BUI103" s="136"/>
      <c r="BUJ103" s="136"/>
      <c r="BUK103" s="136"/>
      <c r="BUL103" s="136"/>
      <c r="BUM103" s="136"/>
      <c r="BUN103" s="136"/>
      <c r="BUO103" s="136"/>
      <c r="BUP103" s="136"/>
      <c r="BUQ103" s="136"/>
      <c r="BUR103" s="136"/>
      <c r="BUS103" s="136"/>
      <c r="BUT103" s="136"/>
      <c r="BUU103" s="136"/>
      <c r="BUV103" s="136"/>
      <c r="BUW103" s="136"/>
      <c r="BUX103" s="136"/>
      <c r="BUY103" s="136"/>
      <c r="BUZ103" s="136"/>
      <c r="BVA103" s="136"/>
      <c r="BVB103" s="136"/>
      <c r="BVC103" s="136"/>
      <c r="BVD103" s="136"/>
      <c r="BVE103" s="136"/>
      <c r="BVF103" s="136"/>
      <c r="BVG103" s="136"/>
      <c r="BVH103" s="136"/>
      <c r="BVI103" s="136"/>
      <c r="BVJ103" s="136"/>
      <c r="BVK103" s="136"/>
      <c r="BVL103" s="136"/>
      <c r="BVM103" s="136"/>
      <c r="BVN103" s="136"/>
      <c r="BVO103" s="136"/>
      <c r="BVP103" s="136"/>
      <c r="BVQ103" s="136"/>
      <c r="BVR103" s="136"/>
      <c r="BVS103" s="136"/>
      <c r="BVT103" s="136"/>
      <c r="BVU103" s="136"/>
      <c r="BVV103" s="136"/>
      <c r="BVW103" s="136"/>
      <c r="BVX103" s="136"/>
      <c r="BVY103" s="136"/>
      <c r="BVZ103" s="136"/>
      <c r="BWA103" s="136"/>
      <c r="BWB103" s="136"/>
      <c r="BWC103" s="136"/>
      <c r="BWD103" s="136"/>
      <c r="BWE103" s="136"/>
      <c r="BWF103" s="136"/>
      <c r="BWG103" s="136"/>
      <c r="BWH103" s="136"/>
      <c r="BWI103" s="136"/>
      <c r="BWJ103" s="136"/>
      <c r="BWK103" s="136"/>
      <c r="BWL103" s="136"/>
      <c r="BWM103" s="136"/>
      <c r="BWN103" s="136"/>
      <c r="BWO103" s="136"/>
      <c r="BWP103" s="136"/>
      <c r="BWQ103" s="136"/>
      <c r="BWR103" s="136"/>
      <c r="BWS103" s="136"/>
      <c r="BWT103" s="136"/>
      <c r="BWU103" s="136"/>
      <c r="BWV103" s="136"/>
      <c r="BWW103" s="136"/>
      <c r="BWX103" s="136"/>
      <c r="BWY103" s="136"/>
      <c r="BWZ103" s="136"/>
      <c r="BXA103" s="136"/>
      <c r="BXB103" s="136"/>
      <c r="BXC103" s="136"/>
      <c r="BXD103" s="136"/>
      <c r="BXE103" s="136"/>
      <c r="BXF103" s="136"/>
      <c r="BXG103" s="136"/>
      <c r="BXH103" s="136"/>
      <c r="BXI103" s="136"/>
      <c r="BXJ103" s="136"/>
      <c r="BXK103" s="136"/>
      <c r="BXL103" s="136"/>
      <c r="BXM103" s="136"/>
      <c r="BXN103" s="136"/>
      <c r="BXO103" s="136"/>
      <c r="BXP103" s="136"/>
      <c r="BXQ103" s="136"/>
      <c r="BXR103" s="136"/>
      <c r="BXS103" s="136"/>
      <c r="BXT103" s="136"/>
      <c r="BXU103" s="136"/>
      <c r="BXV103" s="136"/>
      <c r="BXW103" s="136"/>
      <c r="BXX103" s="136"/>
      <c r="BXY103" s="136"/>
      <c r="BXZ103" s="136"/>
      <c r="BYA103" s="136"/>
      <c r="BYB103" s="136"/>
      <c r="BYC103" s="136"/>
      <c r="BYD103" s="136"/>
      <c r="BYE103" s="136"/>
      <c r="BYF103" s="136"/>
      <c r="BYG103" s="136"/>
      <c r="BYH103" s="136"/>
      <c r="BYI103" s="136"/>
      <c r="BYJ103" s="136"/>
      <c r="BYK103" s="136"/>
      <c r="BYL103" s="136"/>
      <c r="BYM103" s="136"/>
      <c r="BYN103" s="136"/>
      <c r="BYO103" s="136"/>
      <c r="BYP103" s="136"/>
      <c r="BYQ103" s="136"/>
      <c r="BYR103" s="136"/>
      <c r="BYS103" s="136"/>
      <c r="BYT103" s="136"/>
      <c r="BYU103" s="136"/>
      <c r="BYV103" s="136"/>
      <c r="BYW103" s="136"/>
      <c r="BYX103" s="136"/>
      <c r="BYY103" s="136"/>
      <c r="BYZ103" s="136"/>
      <c r="BZA103" s="136"/>
      <c r="BZB103" s="136"/>
      <c r="BZC103" s="136"/>
      <c r="BZD103" s="136"/>
      <c r="BZE103" s="136"/>
      <c r="BZF103" s="136"/>
      <c r="BZG103" s="136"/>
      <c r="BZH103" s="136"/>
      <c r="BZI103" s="136"/>
      <c r="BZJ103" s="136"/>
      <c r="BZK103" s="136"/>
      <c r="BZL103" s="136"/>
      <c r="BZM103" s="136"/>
      <c r="BZN103" s="136"/>
      <c r="BZO103" s="136"/>
      <c r="BZP103" s="136"/>
      <c r="BZQ103" s="136"/>
      <c r="BZR103" s="136"/>
      <c r="BZS103" s="136"/>
      <c r="BZT103" s="136"/>
      <c r="BZU103" s="136"/>
      <c r="BZV103" s="136"/>
      <c r="BZW103" s="136"/>
      <c r="BZX103" s="136"/>
      <c r="BZY103" s="136"/>
      <c r="BZZ103" s="136"/>
      <c r="CAA103" s="136"/>
      <c r="CAB103" s="136"/>
      <c r="CAC103" s="136"/>
      <c r="CAD103" s="136"/>
      <c r="CAE103" s="136"/>
      <c r="CAF103" s="136"/>
      <c r="CAG103" s="136"/>
      <c r="CAH103" s="136"/>
      <c r="CAI103" s="136"/>
      <c r="CAJ103" s="136"/>
      <c r="CAK103" s="136"/>
      <c r="CAL103" s="136"/>
      <c r="CAM103" s="136"/>
      <c r="CAN103" s="136"/>
      <c r="CAO103" s="136"/>
      <c r="CAP103" s="136"/>
      <c r="CAQ103" s="136"/>
      <c r="CAR103" s="136"/>
      <c r="CAS103" s="136"/>
      <c r="CAT103" s="136"/>
      <c r="CAU103" s="136"/>
      <c r="CAV103" s="136"/>
      <c r="CAW103" s="136"/>
      <c r="CAX103" s="136"/>
      <c r="CAY103" s="136"/>
      <c r="CAZ103" s="136"/>
      <c r="CBA103" s="136"/>
      <c r="CBB103" s="136"/>
      <c r="CBC103" s="136"/>
      <c r="CBD103" s="136"/>
      <c r="CBE103" s="136"/>
      <c r="CBF103" s="136"/>
      <c r="CBG103" s="136"/>
      <c r="CBH103" s="136"/>
      <c r="CBI103" s="136"/>
      <c r="CBJ103" s="136"/>
      <c r="CBK103" s="136"/>
      <c r="CBL103" s="136"/>
      <c r="CBM103" s="136"/>
      <c r="CBN103" s="136"/>
      <c r="CBO103" s="136"/>
      <c r="CBP103" s="136"/>
      <c r="CBQ103" s="136"/>
      <c r="CBR103" s="136"/>
      <c r="CBS103" s="136"/>
      <c r="CBT103" s="136"/>
      <c r="CBU103" s="136"/>
      <c r="CBV103" s="136"/>
      <c r="CBW103" s="136"/>
      <c r="CBX103" s="136"/>
      <c r="CBY103" s="136"/>
      <c r="CBZ103" s="136"/>
      <c r="CCA103" s="136"/>
      <c r="CCB103" s="136"/>
      <c r="CCC103" s="136"/>
      <c r="CCD103" s="136"/>
      <c r="CCE103" s="136"/>
      <c r="CCF103" s="136"/>
      <c r="CCG103" s="136"/>
      <c r="CCH103" s="136"/>
      <c r="CCI103" s="136"/>
      <c r="CCJ103" s="136"/>
      <c r="CCK103" s="136"/>
      <c r="CCL103" s="136"/>
      <c r="CCM103" s="136"/>
      <c r="CCN103" s="136"/>
      <c r="CCO103" s="136"/>
      <c r="CCP103" s="136"/>
      <c r="CCQ103" s="136"/>
      <c r="CCR103" s="136"/>
      <c r="CCS103" s="136"/>
      <c r="CCT103" s="136"/>
      <c r="CCU103" s="136"/>
      <c r="CCV103" s="136"/>
      <c r="CCW103" s="136"/>
      <c r="CCX103" s="136"/>
      <c r="CCY103" s="136"/>
      <c r="CCZ103" s="136"/>
      <c r="CDA103" s="136"/>
      <c r="CDB103" s="136"/>
      <c r="CDC103" s="136"/>
      <c r="CDD103" s="136"/>
      <c r="CDE103" s="136"/>
      <c r="CDF103" s="136"/>
      <c r="CDG103" s="136"/>
      <c r="CDH103" s="136"/>
      <c r="CDI103" s="136"/>
      <c r="CDJ103" s="136"/>
      <c r="CDK103" s="136"/>
      <c r="CDL103" s="136"/>
      <c r="CDM103" s="136"/>
      <c r="CDN103" s="136"/>
      <c r="CDO103" s="136"/>
      <c r="CDP103" s="136"/>
      <c r="CDQ103" s="136"/>
      <c r="CDR103" s="136"/>
      <c r="CDS103" s="136"/>
      <c r="CDT103" s="136"/>
      <c r="CDU103" s="136"/>
      <c r="CDV103" s="136"/>
      <c r="CDW103" s="136"/>
      <c r="CDX103" s="136"/>
      <c r="CDY103" s="136"/>
      <c r="CDZ103" s="136"/>
      <c r="CEA103" s="136"/>
      <c r="CEB103" s="136"/>
      <c r="CEC103" s="136"/>
      <c r="CED103" s="136"/>
      <c r="CEE103" s="136"/>
      <c r="CEF103" s="136"/>
      <c r="CEG103" s="136"/>
      <c r="CEH103" s="136"/>
      <c r="CEI103" s="136"/>
      <c r="CEJ103" s="136"/>
      <c r="CEK103" s="136"/>
      <c r="CEL103" s="136"/>
      <c r="CEM103" s="136"/>
      <c r="CEN103" s="136"/>
      <c r="CEO103" s="136"/>
      <c r="CEP103" s="136"/>
      <c r="CEQ103" s="136"/>
      <c r="CER103" s="136"/>
      <c r="CES103" s="136"/>
      <c r="CET103" s="136"/>
      <c r="CEU103" s="136"/>
      <c r="CEV103" s="136"/>
      <c r="CEW103" s="136"/>
      <c r="CEX103" s="136"/>
      <c r="CEY103" s="136"/>
      <c r="CEZ103" s="136"/>
      <c r="CFA103" s="136"/>
      <c r="CFB103" s="136"/>
      <c r="CFC103" s="136"/>
      <c r="CFD103" s="136"/>
      <c r="CFE103" s="136"/>
      <c r="CFF103" s="136"/>
      <c r="CFG103" s="136"/>
      <c r="CFH103" s="136"/>
      <c r="CFI103" s="136"/>
      <c r="CFJ103" s="136"/>
      <c r="CFK103" s="136"/>
      <c r="CFL103" s="136"/>
      <c r="CFM103" s="136"/>
      <c r="CFN103" s="136"/>
      <c r="CFO103" s="136"/>
      <c r="CFP103" s="136"/>
      <c r="CFQ103" s="136"/>
      <c r="CFR103" s="136"/>
      <c r="CFS103" s="136"/>
      <c r="CFT103" s="136"/>
      <c r="CFU103" s="136"/>
      <c r="CFV103" s="136"/>
      <c r="CFW103" s="136"/>
      <c r="CFX103" s="136"/>
      <c r="CFY103" s="136"/>
      <c r="CFZ103" s="136"/>
      <c r="CGA103" s="136"/>
      <c r="CGB103" s="136"/>
      <c r="CGC103" s="136"/>
      <c r="CGD103" s="136"/>
      <c r="CGE103" s="136"/>
      <c r="CGF103" s="136"/>
      <c r="CGG103" s="136"/>
      <c r="CGH103" s="136"/>
      <c r="CGI103" s="136"/>
      <c r="CGJ103" s="136"/>
      <c r="CGK103" s="136"/>
      <c r="CGL103" s="136"/>
      <c r="CGM103" s="136"/>
      <c r="CGN103" s="136"/>
      <c r="CGO103" s="136"/>
      <c r="CGP103" s="136"/>
      <c r="CGQ103" s="136"/>
      <c r="CGR103" s="136"/>
      <c r="CGS103" s="136"/>
      <c r="CGT103" s="136"/>
      <c r="CGU103" s="136"/>
      <c r="CGV103" s="136"/>
      <c r="CGW103" s="136"/>
      <c r="CGX103" s="136"/>
      <c r="CGY103" s="136"/>
      <c r="CGZ103" s="136"/>
      <c r="CHA103" s="136"/>
      <c r="CHB103" s="136"/>
      <c r="CHC103" s="136"/>
      <c r="CHD103" s="136"/>
      <c r="CHE103" s="136"/>
      <c r="CHF103" s="136"/>
      <c r="CHG103" s="136"/>
      <c r="CHH103" s="136"/>
      <c r="CHI103" s="136"/>
      <c r="CHJ103" s="136"/>
      <c r="CHK103" s="136"/>
      <c r="CHL103" s="136"/>
      <c r="CHM103" s="136"/>
      <c r="CHN103" s="136"/>
      <c r="CHO103" s="136"/>
      <c r="CHP103" s="136"/>
      <c r="CHQ103" s="136"/>
      <c r="CHR103" s="136"/>
      <c r="CHS103" s="136"/>
      <c r="CHT103" s="136"/>
      <c r="CHU103" s="136"/>
      <c r="CHV103" s="136"/>
      <c r="CHW103" s="136"/>
      <c r="CHX103" s="136"/>
      <c r="CHY103" s="136"/>
      <c r="CHZ103" s="136"/>
      <c r="CIA103" s="136"/>
      <c r="CIB103" s="136"/>
      <c r="CIC103" s="136"/>
      <c r="CID103" s="136"/>
      <c r="CIE103" s="136"/>
      <c r="CIF103" s="136"/>
      <c r="CIG103" s="136"/>
      <c r="CIH103" s="136"/>
      <c r="CII103" s="136"/>
      <c r="CIJ103" s="136"/>
      <c r="CIK103" s="136"/>
      <c r="CIL103" s="136"/>
      <c r="CIM103" s="136"/>
      <c r="CIN103" s="136"/>
      <c r="CIO103" s="136"/>
      <c r="CIP103" s="136"/>
      <c r="CIQ103" s="136"/>
      <c r="CIR103" s="136"/>
      <c r="CIS103" s="136"/>
      <c r="CIT103" s="136"/>
      <c r="CIU103" s="136"/>
      <c r="CIV103" s="136"/>
      <c r="CIW103" s="136"/>
      <c r="CIX103" s="136"/>
      <c r="CIY103" s="136"/>
      <c r="CIZ103" s="136"/>
      <c r="CJA103" s="136"/>
      <c r="CJB103" s="136"/>
      <c r="CJC103" s="136"/>
      <c r="CJD103" s="136"/>
      <c r="CJE103" s="136"/>
      <c r="CJF103" s="136"/>
      <c r="CJG103" s="136"/>
      <c r="CJH103" s="136"/>
      <c r="CJI103" s="136"/>
      <c r="CJJ103" s="136"/>
      <c r="CJK103" s="136"/>
      <c r="CJL103" s="136"/>
      <c r="CJM103" s="136"/>
      <c r="CJN103" s="136"/>
      <c r="CJO103" s="136"/>
      <c r="CJP103" s="136"/>
      <c r="CJQ103" s="136"/>
      <c r="CJR103" s="136"/>
      <c r="CJS103" s="136"/>
      <c r="CJT103" s="136"/>
      <c r="CJU103" s="136"/>
      <c r="CJV103" s="136"/>
      <c r="CJW103" s="136"/>
      <c r="CJX103" s="136"/>
      <c r="CJY103" s="136"/>
      <c r="CJZ103" s="136"/>
      <c r="CKA103" s="136"/>
      <c r="CKB103" s="136"/>
      <c r="CKC103" s="136"/>
      <c r="CKD103" s="136"/>
      <c r="CKE103" s="136"/>
      <c r="CKF103" s="136"/>
      <c r="CKG103" s="136"/>
      <c r="CKH103" s="136"/>
      <c r="CKI103" s="136"/>
      <c r="CKJ103" s="136"/>
      <c r="CKK103" s="136"/>
      <c r="CKL103" s="136"/>
      <c r="CKM103" s="136"/>
      <c r="CKN103" s="136"/>
      <c r="CKO103" s="136"/>
      <c r="CKP103" s="136"/>
      <c r="CKQ103" s="136"/>
      <c r="CKR103" s="136"/>
      <c r="CKS103" s="136"/>
      <c r="CKT103" s="136"/>
      <c r="CKU103" s="136"/>
      <c r="CKV103" s="136"/>
      <c r="CKW103" s="136"/>
      <c r="CKX103" s="136"/>
      <c r="CKY103" s="136"/>
      <c r="CKZ103" s="136"/>
      <c r="CLA103" s="136"/>
      <c r="CLB103" s="136"/>
      <c r="CLC103" s="136"/>
      <c r="CLD103" s="136"/>
      <c r="CLE103" s="136"/>
      <c r="CLF103" s="136"/>
      <c r="CLG103" s="136"/>
      <c r="CLH103" s="136"/>
      <c r="CLI103" s="136"/>
      <c r="CLJ103" s="136"/>
      <c r="CLK103" s="136"/>
      <c r="CLL103" s="136"/>
      <c r="CLM103" s="136"/>
      <c r="CLN103" s="136"/>
      <c r="CLO103" s="136"/>
      <c r="CLP103" s="136"/>
      <c r="CLQ103" s="136"/>
      <c r="CLR103" s="136"/>
      <c r="CLS103" s="136"/>
      <c r="CLT103" s="136"/>
      <c r="CLU103" s="136"/>
      <c r="CLV103" s="136"/>
      <c r="CLW103" s="136"/>
      <c r="CLX103" s="136"/>
      <c r="CLY103" s="136"/>
      <c r="CLZ103" s="136"/>
      <c r="CMA103" s="136"/>
      <c r="CMB103" s="136"/>
      <c r="CMC103" s="136"/>
      <c r="CMD103" s="136"/>
      <c r="CME103" s="136"/>
      <c r="CMF103" s="136"/>
      <c r="CMG103" s="136"/>
      <c r="CMH103" s="136"/>
      <c r="CMI103" s="136"/>
      <c r="CMJ103" s="136"/>
      <c r="CMK103" s="136"/>
      <c r="CML103" s="136"/>
      <c r="CMM103" s="136"/>
      <c r="CMN103" s="136"/>
      <c r="CMO103" s="136"/>
      <c r="CMP103" s="136"/>
      <c r="CMQ103" s="136"/>
      <c r="CMR103" s="136"/>
      <c r="CMS103" s="136"/>
      <c r="CMT103" s="136"/>
      <c r="CMU103" s="136"/>
      <c r="CMV103" s="136"/>
      <c r="CMW103" s="136"/>
      <c r="CMX103" s="136"/>
      <c r="CMY103" s="136"/>
      <c r="CMZ103" s="136"/>
      <c r="CNA103" s="136"/>
      <c r="CNB103" s="136"/>
      <c r="CNC103" s="136"/>
      <c r="CND103" s="136"/>
      <c r="CNE103" s="136"/>
      <c r="CNF103" s="136"/>
      <c r="CNG103" s="136"/>
      <c r="CNH103" s="136"/>
      <c r="CNI103" s="136"/>
      <c r="CNJ103" s="136"/>
      <c r="CNK103" s="136"/>
      <c r="CNL103" s="136"/>
      <c r="CNM103" s="136"/>
      <c r="CNN103" s="136"/>
      <c r="CNO103" s="136"/>
      <c r="CNP103" s="136"/>
      <c r="CNQ103" s="136"/>
      <c r="CNR103" s="136"/>
      <c r="CNS103" s="136"/>
      <c r="CNT103" s="136"/>
      <c r="CNU103" s="136"/>
      <c r="CNV103" s="136"/>
      <c r="CNW103" s="136"/>
    </row>
    <row r="104" spans="1:2415" s="117" customFormat="1" x14ac:dyDescent="0.25">
      <c r="A104" s="192" t="s">
        <v>239</v>
      </c>
      <c r="B104" s="185">
        <v>2</v>
      </c>
      <c r="C104" s="152" t="s">
        <v>91</v>
      </c>
      <c r="D104" s="150">
        <f>IFERROR(VLOOKUP(CONCATENATE(H104,"_",C104),Pontok!$A$2:$E$217,5,FALSE),"N/A")</f>
        <v>0</v>
      </c>
      <c r="E104" s="253"/>
      <c r="F104" s="254"/>
      <c r="G104" s="237"/>
      <c r="H104" s="239" t="s">
        <v>342</v>
      </c>
      <c r="I104" s="239"/>
      <c r="J104" s="239"/>
      <c r="K104" s="239"/>
      <c r="L104" s="129"/>
      <c r="M104" s="129"/>
      <c r="N104" s="129"/>
      <c r="EG104" s="136"/>
      <c r="EH104" s="136"/>
      <c r="EI104" s="136"/>
      <c r="EJ104" s="136"/>
      <c r="EK104" s="136"/>
      <c r="EL104" s="136"/>
      <c r="EM104" s="136"/>
      <c r="EN104" s="136"/>
      <c r="EO104" s="136"/>
      <c r="EP104" s="136"/>
      <c r="EQ104" s="136"/>
      <c r="ER104" s="136"/>
      <c r="ES104" s="136"/>
      <c r="ET104" s="136"/>
      <c r="EU104" s="136"/>
      <c r="EV104" s="136"/>
      <c r="EW104" s="136"/>
      <c r="EX104" s="136"/>
      <c r="EY104" s="136"/>
      <c r="EZ104" s="136"/>
      <c r="FA104" s="136"/>
      <c r="FB104" s="136"/>
      <c r="FC104" s="136"/>
      <c r="FD104" s="136"/>
      <c r="FE104" s="136"/>
      <c r="FF104" s="136"/>
      <c r="FG104" s="136"/>
      <c r="FH104" s="136"/>
      <c r="FI104" s="136"/>
      <c r="FJ104" s="136"/>
      <c r="FK104" s="136"/>
      <c r="FL104" s="136"/>
      <c r="FM104" s="136"/>
      <c r="FN104" s="136"/>
      <c r="FO104" s="136"/>
      <c r="FP104" s="136"/>
      <c r="FQ104" s="136"/>
      <c r="FR104" s="136"/>
      <c r="FS104" s="136"/>
      <c r="FT104" s="136"/>
      <c r="FU104" s="136"/>
      <c r="FV104" s="136"/>
      <c r="FW104" s="136"/>
      <c r="FX104" s="136"/>
      <c r="FY104" s="136"/>
      <c r="FZ104" s="136"/>
      <c r="GA104" s="136"/>
      <c r="GB104" s="136"/>
      <c r="GC104" s="136"/>
      <c r="GD104" s="136"/>
      <c r="GE104" s="136"/>
      <c r="GF104" s="136"/>
      <c r="GG104" s="136"/>
      <c r="GH104" s="136"/>
      <c r="GI104" s="136"/>
      <c r="GJ104" s="136"/>
      <c r="GK104" s="136"/>
      <c r="GL104" s="136"/>
      <c r="GM104" s="136"/>
      <c r="GN104" s="136"/>
      <c r="GO104" s="136"/>
      <c r="GP104" s="136"/>
      <c r="GQ104" s="136"/>
      <c r="GR104" s="136"/>
      <c r="GS104" s="136"/>
      <c r="GT104" s="136"/>
      <c r="GU104" s="136"/>
      <c r="GV104" s="136"/>
      <c r="GW104" s="136"/>
      <c r="GX104" s="136"/>
      <c r="GY104" s="136"/>
      <c r="GZ104" s="136"/>
      <c r="HA104" s="136"/>
      <c r="HB104" s="136"/>
      <c r="HC104" s="136"/>
      <c r="HD104" s="136"/>
      <c r="HE104" s="136"/>
      <c r="HF104" s="136"/>
      <c r="HG104" s="136"/>
      <c r="HH104" s="136"/>
      <c r="HI104" s="136"/>
      <c r="HJ104" s="136"/>
      <c r="HK104" s="136"/>
      <c r="HL104" s="136"/>
      <c r="HM104" s="136"/>
      <c r="HN104" s="136"/>
      <c r="HO104" s="136"/>
      <c r="HP104" s="136"/>
      <c r="HQ104" s="136"/>
      <c r="HR104" s="136"/>
      <c r="HS104" s="136"/>
      <c r="HT104" s="136"/>
      <c r="HU104" s="136"/>
      <c r="HV104" s="136"/>
      <c r="HW104" s="136"/>
      <c r="HX104" s="136"/>
      <c r="HY104" s="136"/>
      <c r="HZ104" s="136"/>
      <c r="IA104" s="136"/>
      <c r="IB104" s="136"/>
      <c r="IC104" s="136"/>
      <c r="ID104" s="136"/>
      <c r="IE104" s="136"/>
      <c r="IF104" s="136"/>
      <c r="IG104" s="136"/>
      <c r="IH104" s="136"/>
      <c r="II104" s="136"/>
      <c r="IJ104" s="136"/>
      <c r="IK104" s="136"/>
      <c r="IL104" s="136"/>
      <c r="IM104" s="136"/>
      <c r="IN104" s="136"/>
      <c r="IO104" s="136"/>
      <c r="IP104" s="136"/>
      <c r="IQ104" s="136"/>
      <c r="IR104" s="136"/>
      <c r="IS104" s="136"/>
      <c r="IT104" s="136"/>
      <c r="IU104" s="136"/>
      <c r="IV104" s="136"/>
      <c r="IW104" s="136"/>
      <c r="IX104" s="136"/>
      <c r="IY104" s="136"/>
      <c r="IZ104" s="136"/>
      <c r="JA104" s="136"/>
      <c r="JB104" s="136"/>
      <c r="JC104" s="136"/>
      <c r="JD104" s="136"/>
      <c r="JE104" s="136"/>
      <c r="JF104" s="136"/>
      <c r="JG104" s="136"/>
      <c r="JH104" s="136"/>
      <c r="JI104" s="136"/>
      <c r="JJ104" s="136"/>
      <c r="JK104" s="136"/>
      <c r="JL104" s="136"/>
      <c r="JM104" s="136"/>
      <c r="JN104" s="136"/>
      <c r="JO104" s="136"/>
      <c r="JP104" s="136"/>
      <c r="JQ104" s="136"/>
      <c r="JR104" s="136"/>
      <c r="JS104" s="136"/>
      <c r="JT104" s="136"/>
      <c r="JU104" s="136"/>
      <c r="JV104" s="136"/>
      <c r="JW104" s="136"/>
      <c r="JX104" s="136"/>
      <c r="JY104" s="136"/>
      <c r="JZ104" s="136"/>
      <c r="KA104" s="136"/>
      <c r="KB104" s="136"/>
      <c r="KC104" s="136"/>
      <c r="KD104" s="136"/>
      <c r="KE104" s="136"/>
      <c r="KF104" s="136"/>
      <c r="KG104" s="136"/>
      <c r="KH104" s="136"/>
      <c r="KI104" s="136"/>
      <c r="KJ104" s="136"/>
      <c r="KK104" s="136"/>
      <c r="KL104" s="136"/>
      <c r="KM104" s="136"/>
      <c r="KN104" s="136"/>
      <c r="KO104" s="136"/>
      <c r="KP104" s="136"/>
      <c r="KQ104" s="136"/>
      <c r="KR104" s="136"/>
      <c r="KS104" s="136"/>
      <c r="KT104" s="136"/>
      <c r="KU104" s="136"/>
      <c r="KV104" s="136"/>
      <c r="KW104" s="136"/>
      <c r="KX104" s="136"/>
      <c r="KY104" s="136"/>
      <c r="KZ104" s="136"/>
      <c r="LA104" s="136"/>
      <c r="LB104" s="136"/>
      <c r="LC104" s="136"/>
      <c r="LD104" s="136"/>
      <c r="LE104" s="136"/>
      <c r="LF104" s="136"/>
      <c r="LG104" s="136"/>
      <c r="LH104" s="136"/>
      <c r="LI104" s="136"/>
      <c r="LJ104" s="136"/>
      <c r="LK104" s="136"/>
      <c r="LL104" s="136"/>
      <c r="LM104" s="136"/>
      <c r="LN104" s="136"/>
      <c r="LO104" s="136"/>
      <c r="LP104" s="136"/>
      <c r="LQ104" s="136"/>
      <c r="LR104" s="136"/>
      <c r="LS104" s="136"/>
      <c r="LT104" s="136"/>
      <c r="LU104" s="136"/>
      <c r="LV104" s="136"/>
      <c r="LW104" s="136"/>
      <c r="LX104" s="136"/>
      <c r="LY104" s="136"/>
      <c r="LZ104" s="136"/>
      <c r="MA104" s="136"/>
      <c r="MB104" s="136"/>
      <c r="MC104" s="136"/>
      <c r="MD104" s="136"/>
      <c r="ME104" s="136"/>
      <c r="MF104" s="136"/>
      <c r="MG104" s="136"/>
      <c r="MH104" s="136"/>
      <c r="MI104" s="136"/>
      <c r="MJ104" s="136"/>
      <c r="MK104" s="136"/>
      <c r="ML104" s="136"/>
      <c r="MM104" s="136"/>
      <c r="MN104" s="136"/>
      <c r="MO104" s="136"/>
      <c r="MP104" s="136"/>
      <c r="MQ104" s="136"/>
      <c r="MR104" s="136"/>
      <c r="MS104" s="136"/>
      <c r="MT104" s="136"/>
      <c r="MU104" s="136"/>
      <c r="MV104" s="136"/>
      <c r="MW104" s="136"/>
      <c r="MX104" s="136"/>
      <c r="MY104" s="136"/>
      <c r="MZ104" s="136"/>
      <c r="NA104" s="136"/>
      <c r="NB104" s="136"/>
      <c r="NC104" s="136"/>
      <c r="ND104" s="136"/>
      <c r="NE104" s="136"/>
      <c r="NF104" s="136"/>
      <c r="NG104" s="136"/>
      <c r="NH104" s="136"/>
      <c r="NI104" s="136"/>
      <c r="NJ104" s="136"/>
      <c r="NK104" s="136"/>
      <c r="NL104" s="136"/>
      <c r="NM104" s="136"/>
      <c r="NN104" s="136"/>
      <c r="NO104" s="136"/>
      <c r="NP104" s="136"/>
      <c r="NQ104" s="136"/>
      <c r="NR104" s="136"/>
      <c r="NS104" s="136"/>
      <c r="NT104" s="136"/>
      <c r="NU104" s="136"/>
      <c r="NV104" s="136"/>
      <c r="NW104" s="136"/>
      <c r="NX104" s="136"/>
      <c r="NY104" s="136"/>
      <c r="NZ104" s="136"/>
      <c r="OA104" s="136"/>
      <c r="OB104" s="136"/>
      <c r="OC104" s="136"/>
      <c r="OD104" s="136"/>
      <c r="OE104" s="136"/>
      <c r="OF104" s="136"/>
      <c r="OG104" s="136"/>
      <c r="OH104" s="136"/>
      <c r="OI104" s="136"/>
      <c r="OJ104" s="136"/>
      <c r="OK104" s="136"/>
      <c r="OL104" s="136"/>
      <c r="OM104" s="136"/>
      <c r="ON104" s="136"/>
      <c r="OO104" s="136"/>
      <c r="OP104" s="136"/>
      <c r="OQ104" s="136"/>
      <c r="OR104" s="136"/>
      <c r="OS104" s="136"/>
      <c r="OT104" s="136"/>
      <c r="OU104" s="136"/>
      <c r="OV104" s="136"/>
      <c r="OW104" s="136"/>
      <c r="OX104" s="136"/>
      <c r="OY104" s="136"/>
      <c r="OZ104" s="136"/>
      <c r="PA104" s="136"/>
      <c r="PB104" s="136"/>
      <c r="PC104" s="136"/>
      <c r="PD104" s="136"/>
      <c r="PE104" s="136"/>
      <c r="PF104" s="136"/>
      <c r="PG104" s="136"/>
      <c r="PH104" s="136"/>
      <c r="PI104" s="136"/>
      <c r="PJ104" s="136"/>
      <c r="PK104" s="136"/>
      <c r="PL104" s="136"/>
      <c r="PM104" s="136"/>
      <c r="PN104" s="136"/>
      <c r="PO104" s="136"/>
      <c r="PP104" s="136"/>
      <c r="PQ104" s="136"/>
      <c r="PR104" s="136"/>
      <c r="PS104" s="136"/>
      <c r="PT104" s="136"/>
      <c r="PU104" s="136"/>
      <c r="PV104" s="136"/>
      <c r="PW104" s="136"/>
      <c r="PX104" s="136"/>
      <c r="PY104" s="136"/>
      <c r="PZ104" s="136"/>
      <c r="QA104" s="136"/>
      <c r="QB104" s="136"/>
      <c r="QC104" s="136"/>
      <c r="QD104" s="136"/>
      <c r="QE104" s="136"/>
      <c r="QF104" s="136"/>
      <c r="QG104" s="136"/>
      <c r="QH104" s="136"/>
      <c r="QI104" s="136"/>
      <c r="QJ104" s="136"/>
      <c r="QK104" s="136"/>
      <c r="QL104" s="136"/>
      <c r="QM104" s="136"/>
      <c r="QN104" s="136"/>
      <c r="QO104" s="136"/>
      <c r="QP104" s="136"/>
      <c r="QQ104" s="136"/>
      <c r="QR104" s="136"/>
      <c r="QS104" s="136"/>
      <c r="QT104" s="136"/>
      <c r="QU104" s="136"/>
      <c r="QV104" s="136"/>
      <c r="QW104" s="136"/>
      <c r="QX104" s="136"/>
      <c r="QY104" s="136"/>
      <c r="QZ104" s="136"/>
      <c r="RA104" s="136"/>
      <c r="RB104" s="136"/>
      <c r="RC104" s="136"/>
      <c r="RD104" s="136"/>
      <c r="RE104" s="136"/>
      <c r="RF104" s="136"/>
      <c r="RG104" s="136"/>
      <c r="RH104" s="136"/>
      <c r="RI104" s="136"/>
      <c r="RJ104" s="136"/>
      <c r="RK104" s="136"/>
      <c r="RL104" s="136"/>
      <c r="RM104" s="136"/>
      <c r="RN104" s="136"/>
      <c r="RO104" s="136"/>
      <c r="RP104" s="136"/>
      <c r="RQ104" s="136"/>
      <c r="RR104" s="136"/>
      <c r="RS104" s="136"/>
      <c r="RT104" s="136"/>
      <c r="RU104" s="136"/>
      <c r="RV104" s="136"/>
      <c r="RW104" s="136"/>
      <c r="RX104" s="136"/>
      <c r="RY104" s="136"/>
      <c r="RZ104" s="136"/>
      <c r="SA104" s="136"/>
      <c r="SB104" s="136"/>
      <c r="SC104" s="136"/>
      <c r="SD104" s="136"/>
      <c r="SE104" s="136"/>
      <c r="SF104" s="136"/>
      <c r="SG104" s="136"/>
      <c r="SH104" s="136"/>
      <c r="SI104" s="136"/>
      <c r="SJ104" s="136"/>
      <c r="SK104" s="136"/>
      <c r="SL104" s="136"/>
      <c r="SM104" s="136"/>
      <c r="SN104" s="136"/>
      <c r="SO104" s="136"/>
      <c r="SP104" s="136"/>
      <c r="SQ104" s="136"/>
      <c r="SR104" s="136"/>
      <c r="SS104" s="136"/>
      <c r="ST104" s="136"/>
      <c r="SU104" s="136"/>
      <c r="SV104" s="136"/>
      <c r="SW104" s="136"/>
      <c r="SX104" s="136"/>
      <c r="SY104" s="136"/>
      <c r="SZ104" s="136"/>
      <c r="TA104" s="136"/>
      <c r="TB104" s="136"/>
      <c r="TC104" s="136"/>
      <c r="TD104" s="136"/>
      <c r="TE104" s="136"/>
      <c r="TF104" s="136"/>
      <c r="TG104" s="136"/>
      <c r="TH104" s="136"/>
      <c r="TI104" s="136"/>
      <c r="TJ104" s="136"/>
      <c r="TK104" s="136"/>
      <c r="TL104" s="136"/>
      <c r="TM104" s="136"/>
      <c r="TN104" s="136"/>
      <c r="TO104" s="136"/>
      <c r="TP104" s="136"/>
      <c r="TQ104" s="136"/>
      <c r="TR104" s="136"/>
      <c r="TS104" s="136"/>
      <c r="TT104" s="136"/>
      <c r="TU104" s="136"/>
      <c r="TV104" s="136"/>
      <c r="TW104" s="136"/>
      <c r="TX104" s="136"/>
      <c r="TY104" s="136"/>
      <c r="TZ104" s="136"/>
      <c r="UA104" s="136"/>
      <c r="UB104" s="136"/>
      <c r="UC104" s="136"/>
      <c r="UD104" s="136"/>
      <c r="UE104" s="136"/>
      <c r="UF104" s="136"/>
      <c r="UG104" s="136"/>
      <c r="UH104" s="136"/>
      <c r="UI104" s="136"/>
      <c r="UJ104" s="136"/>
      <c r="UK104" s="136"/>
      <c r="UL104" s="136"/>
      <c r="UM104" s="136"/>
      <c r="UN104" s="136"/>
      <c r="UO104" s="136"/>
      <c r="UP104" s="136"/>
      <c r="UQ104" s="136"/>
      <c r="UR104" s="136"/>
      <c r="US104" s="136"/>
      <c r="UT104" s="136"/>
      <c r="UU104" s="136"/>
      <c r="UV104" s="136"/>
      <c r="UW104" s="136"/>
      <c r="UX104" s="136"/>
      <c r="UY104" s="136"/>
      <c r="UZ104" s="136"/>
      <c r="VA104" s="136"/>
      <c r="VB104" s="136"/>
      <c r="VC104" s="136"/>
      <c r="VD104" s="136"/>
      <c r="VE104" s="136"/>
      <c r="VF104" s="136"/>
      <c r="VG104" s="136"/>
      <c r="VH104" s="136"/>
      <c r="VI104" s="136"/>
      <c r="VJ104" s="136"/>
      <c r="VK104" s="136"/>
      <c r="VL104" s="136"/>
      <c r="VM104" s="136"/>
      <c r="VN104" s="136"/>
      <c r="VO104" s="136"/>
      <c r="VP104" s="136"/>
      <c r="VQ104" s="136"/>
      <c r="VR104" s="136"/>
      <c r="VS104" s="136"/>
      <c r="VT104" s="136"/>
      <c r="VU104" s="136"/>
      <c r="VV104" s="136"/>
      <c r="VW104" s="136"/>
      <c r="VX104" s="136"/>
      <c r="VY104" s="136"/>
      <c r="VZ104" s="136"/>
      <c r="WA104" s="136"/>
      <c r="WB104" s="136"/>
      <c r="WC104" s="136"/>
      <c r="WD104" s="136"/>
      <c r="WE104" s="136"/>
      <c r="WF104" s="136"/>
      <c r="WG104" s="136"/>
      <c r="WH104" s="136"/>
      <c r="WI104" s="136"/>
      <c r="WJ104" s="136"/>
      <c r="WK104" s="136"/>
      <c r="WL104" s="136"/>
      <c r="WM104" s="136"/>
      <c r="WN104" s="136"/>
      <c r="WO104" s="136"/>
      <c r="WP104" s="136"/>
      <c r="WQ104" s="136"/>
      <c r="WR104" s="136"/>
      <c r="WS104" s="136"/>
      <c r="WT104" s="136"/>
      <c r="WU104" s="136"/>
      <c r="WV104" s="136"/>
      <c r="WW104" s="136"/>
      <c r="WX104" s="136"/>
      <c r="WY104" s="136"/>
      <c r="WZ104" s="136"/>
      <c r="XA104" s="136"/>
      <c r="XB104" s="136"/>
      <c r="XC104" s="136"/>
      <c r="XD104" s="136"/>
      <c r="XE104" s="136"/>
      <c r="XF104" s="136"/>
      <c r="XG104" s="136"/>
      <c r="XH104" s="136"/>
      <c r="XI104" s="136"/>
      <c r="XJ104" s="136"/>
      <c r="XK104" s="136"/>
      <c r="XL104" s="136"/>
      <c r="XM104" s="136"/>
      <c r="XN104" s="136"/>
      <c r="XO104" s="136"/>
      <c r="XP104" s="136"/>
      <c r="XQ104" s="136"/>
      <c r="XR104" s="136"/>
      <c r="XS104" s="136"/>
      <c r="XT104" s="136"/>
      <c r="XU104" s="136"/>
      <c r="XV104" s="136"/>
      <c r="XW104" s="136"/>
      <c r="XX104" s="136"/>
      <c r="XY104" s="136"/>
      <c r="XZ104" s="136"/>
      <c r="YA104" s="136"/>
      <c r="YB104" s="136"/>
      <c r="YC104" s="136"/>
      <c r="YD104" s="136"/>
      <c r="YE104" s="136"/>
      <c r="YF104" s="136"/>
      <c r="YG104" s="136"/>
      <c r="YH104" s="136"/>
      <c r="YI104" s="136"/>
      <c r="YJ104" s="136"/>
      <c r="YK104" s="136"/>
      <c r="YL104" s="136"/>
      <c r="YM104" s="136"/>
      <c r="YN104" s="136"/>
      <c r="YO104" s="136"/>
      <c r="YP104" s="136"/>
      <c r="YQ104" s="136"/>
      <c r="YR104" s="136"/>
      <c r="YS104" s="136"/>
      <c r="YT104" s="136"/>
      <c r="YU104" s="136"/>
      <c r="YV104" s="136"/>
      <c r="YW104" s="136"/>
      <c r="YX104" s="136"/>
      <c r="YY104" s="136"/>
      <c r="YZ104" s="136"/>
      <c r="ZA104" s="136"/>
      <c r="ZB104" s="136"/>
      <c r="ZC104" s="136"/>
      <c r="ZD104" s="136"/>
      <c r="ZE104" s="136"/>
      <c r="ZF104" s="136"/>
      <c r="ZG104" s="136"/>
      <c r="ZH104" s="136"/>
      <c r="ZI104" s="136"/>
      <c r="ZJ104" s="136"/>
      <c r="ZK104" s="136"/>
      <c r="ZL104" s="136"/>
      <c r="ZM104" s="136"/>
      <c r="ZN104" s="136"/>
      <c r="ZO104" s="136"/>
      <c r="ZP104" s="136"/>
      <c r="ZQ104" s="136"/>
      <c r="ZR104" s="136"/>
      <c r="ZS104" s="136"/>
      <c r="ZT104" s="136"/>
      <c r="ZU104" s="136"/>
      <c r="ZV104" s="136"/>
      <c r="ZW104" s="136"/>
      <c r="ZX104" s="136"/>
      <c r="ZY104" s="136"/>
      <c r="ZZ104" s="136"/>
      <c r="AAA104" s="136"/>
      <c r="AAB104" s="136"/>
      <c r="AAC104" s="136"/>
      <c r="AAD104" s="136"/>
      <c r="AAE104" s="136"/>
      <c r="AAF104" s="136"/>
      <c r="AAG104" s="136"/>
      <c r="AAH104" s="136"/>
      <c r="AAI104" s="136"/>
      <c r="AAJ104" s="136"/>
      <c r="AAK104" s="136"/>
      <c r="AAL104" s="136"/>
      <c r="AAM104" s="136"/>
      <c r="AAN104" s="136"/>
      <c r="AAO104" s="136"/>
      <c r="AAP104" s="136"/>
      <c r="AAQ104" s="136"/>
      <c r="AAR104" s="136"/>
      <c r="AAS104" s="136"/>
      <c r="AAT104" s="136"/>
      <c r="AAU104" s="136"/>
      <c r="AAV104" s="136"/>
      <c r="AAW104" s="136"/>
      <c r="AAX104" s="136"/>
      <c r="AAY104" s="136"/>
      <c r="AAZ104" s="136"/>
      <c r="ABA104" s="136"/>
      <c r="ABB104" s="136"/>
      <c r="ABC104" s="136"/>
      <c r="ABD104" s="136"/>
      <c r="ABE104" s="136"/>
      <c r="ABF104" s="136"/>
      <c r="ABG104" s="136"/>
      <c r="ABH104" s="136"/>
      <c r="ABI104" s="136"/>
      <c r="ABJ104" s="136"/>
      <c r="ABK104" s="136"/>
      <c r="ABL104" s="136"/>
      <c r="ABM104" s="136"/>
      <c r="ABN104" s="136"/>
      <c r="ABO104" s="136"/>
      <c r="ABP104" s="136"/>
      <c r="ABQ104" s="136"/>
      <c r="ABR104" s="136"/>
      <c r="ABS104" s="136"/>
      <c r="ABT104" s="136"/>
      <c r="ABU104" s="136"/>
      <c r="ABV104" s="136"/>
      <c r="ABW104" s="136"/>
      <c r="ABX104" s="136"/>
      <c r="ABY104" s="136"/>
      <c r="ABZ104" s="136"/>
      <c r="ACA104" s="136"/>
      <c r="ACB104" s="136"/>
      <c r="ACC104" s="136"/>
      <c r="ACD104" s="136"/>
      <c r="ACE104" s="136"/>
      <c r="ACF104" s="136"/>
      <c r="ACG104" s="136"/>
      <c r="ACH104" s="136"/>
      <c r="ACI104" s="136"/>
      <c r="ACJ104" s="136"/>
      <c r="ACK104" s="136"/>
      <c r="ACL104" s="136"/>
      <c r="ACM104" s="136"/>
      <c r="ACN104" s="136"/>
      <c r="ACO104" s="136"/>
      <c r="ACP104" s="136"/>
      <c r="ACQ104" s="136"/>
      <c r="ACR104" s="136"/>
      <c r="ACS104" s="136"/>
      <c r="ACT104" s="136"/>
      <c r="ACU104" s="136"/>
      <c r="ACV104" s="136"/>
      <c r="ACW104" s="136"/>
      <c r="ACX104" s="136"/>
      <c r="ACY104" s="136"/>
      <c r="ACZ104" s="136"/>
      <c r="ADA104" s="136"/>
      <c r="ADB104" s="136"/>
      <c r="ADC104" s="136"/>
      <c r="ADD104" s="136"/>
      <c r="ADE104" s="136"/>
      <c r="ADF104" s="136"/>
      <c r="ADG104" s="136"/>
      <c r="ADH104" s="136"/>
      <c r="ADI104" s="136"/>
      <c r="ADJ104" s="136"/>
      <c r="ADK104" s="136"/>
      <c r="ADL104" s="136"/>
      <c r="ADM104" s="136"/>
      <c r="ADN104" s="136"/>
      <c r="ADO104" s="136"/>
      <c r="ADP104" s="136"/>
      <c r="ADQ104" s="136"/>
      <c r="ADR104" s="136"/>
      <c r="ADS104" s="136"/>
      <c r="ADT104" s="136"/>
      <c r="ADU104" s="136"/>
      <c r="ADV104" s="136"/>
      <c r="ADW104" s="136"/>
      <c r="ADX104" s="136"/>
      <c r="ADY104" s="136"/>
      <c r="ADZ104" s="136"/>
      <c r="AEA104" s="136"/>
      <c r="AEB104" s="136"/>
      <c r="AEC104" s="136"/>
      <c r="AED104" s="136"/>
      <c r="AEE104" s="136"/>
      <c r="AEF104" s="136"/>
      <c r="AEG104" s="136"/>
      <c r="AEH104" s="136"/>
      <c r="AEI104" s="136"/>
      <c r="AEJ104" s="136"/>
      <c r="AEK104" s="136"/>
      <c r="AEL104" s="136"/>
      <c r="AEM104" s="136"/>
      <c r="AEN104" s="136"/>
      <c r="AEO104" s="136"/>
      <c r="AEP104" s="136"/>
      <c r="AEQ104" s="136"/>
      <c r="AER104" s="136"/>
      <c r="AES104" s="136"/>
      <c r="AET104" s="136"/>
      <c r="AEU104" s="136"/>
      <c r="AEV104" s="136"/>
      <c r="AEW104" s="136"/>
      <c r="AEX104" s="136"/>
      <c r="AEY104" s="136"/>
      <c r="AEZ104" s="136"/>
      <c r="AFA104" s="136"/>
      <c r="AFB104" s="136"/>
      <c r="AFC104" s="136"/>
      <c r="AFD104" s="136"/>
      <c r="AFE104" s="136"/>
      <c r="AFF104" s="136"/>
      <c r="AFG104" s="136"/>
      <c r="AFH104" s="136"/>
      <c r="AFI104" s="136"/>
      <c r="AFJ104" s="136"/>
      <c r="AFK104" s="136"/>
      <c r="AFL104" s="136"/>
      <c r="AFM104" s="136"/>
      <c r="AFN104" s="136"/>
      <c r="AFO104" s="136"/>
      <c r="AFP104" s="136"/>
      <c r="AFQ104" s="136"/>
      <c r="AFR104" s="136"/>
      <c r="AFS104" s="136"/>
      <c r="AFT104" s="136"/>
      <c r="AFU104" s="136"/>
      <c r="AFV104" s="136"/>
      <c r="AFW104" s="136"/>
      <c r="AFX104" s="136"/>
      <c r="AFY104" s="136"/>
      <c r="AFZ104" s="136"/>
      <c r="AGA104" s="136"/>
      <c r="AGB104" s="136"/>
      <c r="AGC104" s="136"/>
      <c r="AGD104" s="136"/>
      <c r="AGE104" s="136"/>
      <c r="AGF104" s="136"/>
      <c r="AGG104" s="136"/>
      <c r="AGH104" s="136"/>
      <c r="AGI104" s="136"/>
      <c r="AGJ104" s="136"/>
      <c r="AGK104" s="136"/>
      <c r="AGL104" s="136"/>
      <c r="AGM104" s="136"/>
      <c r="AGN104" s="136"/>
      <c r="AGO104" s="136"/>
      <c r="AGP104" s="136"/>
      <c r="AGQ104" s="136"/>
      <c r="AGR104" s="136"/>
      <c r="AGS104" s="136"/>
      <c r="AGT104" s="136"/>
      <c r="AGU104" s="136"/>
      <c r="AGV104" s="136"/>
      <c r="AGW104" s="136"/>
      <c r="AGX104" s="136"/>
      <c r="AGY104" s="136"/>
      <c r="AGZ104" s="136"/>
      <c r="AHA104" s="136"/>
      <c r="AHB104" s="136"/>
      <c r="AHC104" s="136"/>
      <c r="AHD104" s="136"/>
      <c r="AHE104" s="136"/>
      <c r="AHF104" s="136"/>
      <c r="AHG104" s="136"/>
      <c r="AHH104" s="136"/>
      <c r="AHI104" s="136"/>
      <c r="AHJ104" s="136"/>
      <c r="AHK104" s="136"/>
      <c r="AHL104" s="136"/>
      <c r="AHM104" s="136"/>
      <c r="AHN104" s="136"/>
      <c r="AHO104" s="136"/>
      <c r="AHP104" s="136"/>
      <c r="AHQ104" s="136"/>
      <c r="AHR104" s="136"/>
      <c r="AHS104" s="136"/>
      <c r="AHT104" s="136"/>
      <c r="AHU104" s="136"/>
      <c r="AHV104" s="136"/>
      <c r="AHW104" s="136"/>
      <c r="AHX104" s="136"/>
      <c r="AHY104" s="136"/>
      <c r="AHZ104" s="136"/>
      <c r="AIA104" s="136"/>
      <c r="AIB104" s="136"/>
      <c r="AIC104" s="136"/>
      <c r="AID104" s="136"/>
      <c r="AIE104" s="136"/>
      <c r="AIF104" s="136"/>
      <c r="AIG104" s="136"/>
      <c r="AIH104" s="136"/>
      <c r="AII104" s="136"/>
      <c r="AIJ104" s="136"/>
      <c r="AIK104" s="136"/>
      <c r="AIL104" s="136"/>
      <c r="AIM104" s="136"/>
      <c r="AIN104" s="136"/>
      <c r="AIO104" s="136"/>
      <c r="AIP104" s="136"/>
      <c r="AIQ104" s="136"/>
      <c r="AIR104" s="136"/>
      <c r="AIS104" s="136"/>
      <c r="AIT104" s="136"/>
      <c r="AIU104" s="136"/>
      <c r="AIV104" s="136"/>
      <c r="AIW104" s="136"/>
      <c r="AIX104" s="136"/>
      <c r="AIY104" s="136"/>
      <c r="AIZ104" s="136"/>
      <c r="AJA104" s="136"/>
      <c r="AJB104" s="136"/>
      <c r="AJC104" s="136"/>
      <c r="AJD104" s="136"/>
      <c r="AJE104" s="136"/>
      <c r="AJF104" s="136"/>
      <c r="AJG104" s="136"/>
      <c r="AJH104" s="136"/>
      <c r="AJI104" s="136"/>
      <c r="AJJ104" s="136"/>
      <c r="AJK104" s="136"/>
      <c r="AJL104" s="136"/>
      <c r="AJM104" s="136"/>
      <c r="AJN104" s="136"/>
      <c r="AJO104" s="136"/>
      <c r="AJP104" s="136"/>
      <c r="AJQ104" s="136"/>
      <c r="AJR104" s="136"/>
      <c r="AJS104" s="136"/>
      <c r="AJT104" s="136"/>
      <c r="AJU104" s="136"/>
      <c r="AJV104" s="136"/>
      <c r="AJW104" s="136"/>
      <c r="AJX104" s="136"/>
      <c r="AJY104" s="136"/>
      <c r="AJZ104" s="136"/>
      <c r="AKA104" s="136"/>
      <c r="AKB104" s="136"/>
      <c r="AKC104" s="136"/>
      <c r="AKD104" s="136"/>
      <c r="AKE104" s="136"/>
      <c r="AKF104" s="136"/>
      <c r="AKG104" s="136"/>
      <c r="AKH104" s="136"/>
      <c r="AKI104" s="136"/>
      <c r="AKJ104" s="136"/>
      <c r="AKK104" s="136"/>
      <c r="AKL104" s="136"/>
      <c r="AKM104" s="136"/>
      <c r="AKN104" s="136"/>
      <c r="AKO104" s="136"/>
      <c r="AKP104" s="136"/>
      <c r="AKQ104" s="136"/>
      <c r="AKR104" s="136"/>
      <c r="AKS104" s="136"/>
      <c r="AKT104" s="136"/>
      <c r="AKU104" s="136"/>
      <c r="AKV104" s="136"/>
      <c r="AKW104" s="136"/>
      <c r="AKX104" s="136"/>
      <c r="AKY104" s="136"/>
      <c r="AKZ104" s="136"/>
      <c r="ALA104" s="136"/>
      <c r="ALB104" s="136"/>
      <c r="ALC104" s="136"/>
      <c r="ALD104" s="136"/>
      <c r="ALE104" s="136"/>
      <c r="ALF104" s="136"/>
      <c r="ALG104" s="136"/>
      <c r="ALH104" s="136"/>
      <c r="ALI104" s="136"/>
      <c r="ALJ104" s="136"/>
      <c r="ALK104" s="136"/>
      <c r="ALL104" s="136"/>
      <c r="ALM104" s="136"/>
      <c r="ALN104" s="136"/>
      <c r="ALO104" s="136"/>
      <c r="ALP104" s="136"/>
      <c r="ALQ104" s="136"/>
      <c r="ALR104" s="136"/>
      <c r="ALS104" s="136"/>
      <c r="ALT104" s="136"/>
      <c r="ALU104" s="136"/>
      <c r="ALV104" s="136"/>
      <c r="ALW104" s="136"/>
      <c r="ALX104" s="136"/>
      <c r="ALY104" s="136"/>
      <c r="ALZ104" s="136"/>
      <c r="AMA104" s="136"/>
      <c r="AMB104" s="136"/>
      <c r="AMC104" s="136"/>
      <c r="AMD104" s="136"/>
      <c r="AME104" s="136"/>
      <c r="AMF104" s="136"/>
      <c r="AMG104" s="136"/>
      <c r="AMH104" s="136"/>
      <c r="AMI104" s="136"/>
      <c r="AMJ104" s="136"/>
      <c r="AMK104" s="136"/>
      <c r="AML104" s="136"/>
      <c r="AMM104" s="136"/>
      <c r="AMN104" s="136"/>
      <c r="AMO104" s="136"/>
      <c r="AMP104" s="136"/>
      <c r="AMQ104" s="136"/>
      <c r="AMR104" s="136"/>
      <c r="AMS104" s="136"/>
      <c r="AMT104" s="136"/>
      <c r="AMU104" s="136"/>
      <c r="AMV104" s="136"/>
      <c r="AMW104" s="136"/>
      <c r="AMX104" s="136"/>
      <c r="AMY104" s="136"/>
      <c r="AMZ104" s="136"/>
      <c r="ANA104" s="136"/>
      <c r="ANB104" s="136"/>
      <c r="ANC104" s="136"/>
      <c r="AND104" s="136"/>
      <c r="ANE104" s="136"/>
      <c r="ANF104" s="136"/>
      <c r="ANG104" s="136"/>
      <c r="ANH104" s="136"/>
      <c r="ANI104" s="136"/>
      <c r="ANJ104" s="136"/>
      <c r="ANK104" s="136"/>
      <c r="ANL104" s="136"/>
      <c r="ANM104" s="136"/>
      <c r="ANN104" s="136"/>
      <c r="ANO104" s="136"/>
      <c r="ANP104" s="136"/>
      <c r="ANQ104" s="136"/>
      <c r="ANR104" s="136"/>
      <c r="ANS104" s="136"/>
      <c r="ANT104" s="136"/>
      <c r="ANU104" s="136"/>
      <c r="ANV104" s="136"/>
      <c r="ANW104" s="136"/>
      <c r="ANX104" s="136"/>
      <c r="ANY104" s="136"/>
      <c r="ANZ104" s="136"/>
      <c r="AOA104" s="136"/>
      <c r="AOB104" s="136"/>
      <c r="AOC104" s="136"/>
      <c r="AOD104" s="136"/>
      <c r="AOE104" s="136"/>
      <c r="AOF104" s="136"/>
      <c r="AOG104" s="136"/>
      <c r="AOH104" s="136"/>
      <c r="AOI104" s="136"/>
      <c r="AOJ104" s="136"/>
      <c r="AOK104" s="136"/>
      <c r="AOL104" s="136"/>
      <c r="AOM104" s="136"/>
      <c r="AON104" s="136"/>
      <c r="AOO104" s="136"/>
      <c r="AOP104" s="136"/>
      <c r="AOQ104" s="136"/>
      <c r="AOR104" s="136"/>
      <c r="AOS104" s="136"/>
      <c r="AOT104" s="136"/>
      <c r="AOU104" s="136"/>
      <c r="AOV104" s="136"/>
      <c r="AOW104" s="136"/>
      <c r="AOX104" s="136"/>
      <c r="AOY104" s="136"/>
      <c r="AOZ104" s="136"/>
      <c r="APA104" s="136"/>
      <c r="APB104" s="136"/>
      <c r="APC104" s="136"/>
      <c r="APD104" s="136"/>
      <c r="APE104" s="136"/>
      <c r="APF104" s="136"/>
      <c r="APG104" s="136"/>
      <c r="APH104" s="136"/>
      <c r="API104" s="136"/>
      <c r="APJ104" s="136"/>
      <c r="APK104" s="136"/>
      <c r="APL104" s="136"/>
      <c r="APM104" s="136"/>
      <c r="APN104" s="136"/>
      <c r="APO104" s="136"/>
      <c r="APP104" s="136"/>
      <c r="APQ104" s="136"/>
      <c r="APR104" s="136"/>
      <c r="APS104" s="136"/>
      <c r="APT104" s="136"/>
      <c r="APU104" s="136"/>
      <c r="APV104" s="136"/>
      <c r="APW104" s="136"/>
      <c r="APX104" s="136"/>
      <c r="APY104" s="136"/>
      <c r="APZ104" s="136"/>
      <c r="AQA104" s="136"/>
      <c r="AQB104" s="136"/>
      <c r="AQC104" s="136"/>
      <c r="AQD104" s="136"/>
      <c r="AQE104" s="136"/>
      <c r="AQF104" s="136"/>
      <c r="AQG104" s="136"/>
      <c r="AQH104" s="136"/>
      <c r="AQI104" s="136"/>
      <c r="AQJ104" s="136"/>
      <c r="AQK104" s="136"/>
      <c r="AQL104" s="136"/>
      <c r="AQM104" s="136"/>
      <c r="AQN104" s="136"/>
      <c r="AQO104" s="136"/>
      <c r="AQP104" s="136"/>
      <c r="AQQ104" s="136"/>
      <c r="AQR104" s="136"/>
      <c r="AQS104" s="136"/>
      <c r="AQT104" s="136"/>
      <c r="AQU104" s="136"/>
      <c r="AQV104" s="136"/>
      <c r="AQW104" s="136"/>
      <c r="AQX104" s="136"/>
      <c r="AQY104" s="136"/>
      <c r="AQZ104" s="136"/>
      <c r="ARA104" s="136"/>
      <c r="ARB104" s="136"/>
      <c r="ARC104" s="136"/>
      <c r="ARD104" s="136"/>
      <c r="ARE104" s="136"/>
      <c r="ARF104" s="136"/>
      <c r="ARG104" s="136"/>
      <c r="ARH104" s="136"/>
      <c r="ARI104" s="136"/>
      <c r="ARJ104" s="136"/>
      <c r="ARK104" s="136"/>
      <c r="ARL104" s="136"/>
      <c r="ARM104" s="136"/>
      <c r="ARN104" s="136"/>
      <c r="ARO104" s="136"/>
      <c r="ARP104" s="136"/>
      <c r="ARQ104" s="136"/>
      <c r="ARR104" s="136"/>
      <c r="ARS104" s="136"/>
      <c r="ART104" s="136"/>
      <c r="ARU104" s="136"/>
      <c r="ARV104" s="136"/>
      <c r="ARW104" s="136"/>
      <c r="ARX104" s="136"/>
      <c r="ARY104" s="136"/>
      <c r="ARZ104" s="136"/>
      <c r="ASA104" s="136"/>
      <c r="ASB104" s="136"/>
      <c r="ASC104" s="136"/>
      <c r="ASD104" s="136"/>
      <c r="ASE104" s="136"/>
      <c r="ASF104" s="136"/>
      <c r="ASG104" s="136"/>
      <c r="ASH104" s="136"/>
      <c r="ASI104" s="136"/>
      <c r="ASJ104" s="136"/>
      <c r="ASK104" s="136"/>
      <c r="ASL104" s="136"/>
      <c r="ASM104" s="136"/>
      <c r="ASN104" s="136"/>
      <c r="ASO104" s="136"/>
      <c r="ASP104" s="136"/>
      <c r="ASQ104" s="136"/>
      <c r="ASR104" s="136"/>
      <c r="ASS104" s="136"/>
      <c r="AST104" s="136"/>
      <c r="ASU104" s="136"/>
      <c r="ASV104" s="136"/>
      <c r="ASW104" s="136"/>
      <c r="ASX104" s="136"/>
      <c r="ASY104" s="136"/>
      <c r="ASZ104" s="136"/>
      <c r="ATA104" s="136"/>
      <c r="ATB104" s="136"/>
      <c r="ATC104" s="136"/>
      <c r="ATD104" s="136"/>
      <c r="ATE104" s="136"/>
      <c r="ATF104" s="136"/>
      <c r="ATG104" s="136"/>
      <c r="ATH104" s="136"/>
      <c r="ATI104" s="136"/>
      <c r="ATJ104" s="136"/>
      <c r="ATK104" s="136"/>
      <c r="ATL104" s="136"/>
      <c r="ATM104" s="136"/>
      <c r="ATN104" s="136"/>
      <c r="ATO104" s="136"/>
      <c r="ATP104" s="136"/>
      <c r="ATQ104" s="136"/>
      <c r="ATR104" s="136"/>
      <c r="ATS104" s="136"/>
      <c r="ATT104" s="136"/>
      <c r="ATU104" s="136"/>
      <c r="ATV104" s="136"/>
      <c r="ATW104" s="136"/>
      <c r="ATX104" s="136"/>
      <c r="ATY104" s="136"/>
      <c r="ATZ104" s="136"/>
      <c r="AUA104" s="136"/>
      <c r="AUB104" s="136"/>
      <c r="AUC104" s="136"/>
      <c r="AUD104" s="136"/>
      <c r="AUE104" s="136"/>
      <c r="AUF104" s="136"/>
      <c r="AUG104" s="136"/>
      <c r="AUH104" s="136"/>
      <c r="AUI104" s="136"/>
      <c r="AUJ104" s="136"/>
      <c r="AUK104" s="136"/>
      <c r="AUL104" s="136"/>
      <c r="AUM104" s="136"/>
      <c r="AUN104" s="136"/>
      <c r="AUO104" s="136"/>
      <c r="AUP104" s="136"/>
      <c r="AUQ104" s="136"/>
      <c r="AUR104" s="136"/>
      <c r="AUS104" s="136"/>
      <c r="AUT104" s="136"/>
      <c r="AUU104" s="136"/>
      <c r="AUV104" s="136"/>
      <c r="AUW104" s="136"/>
      <c r="AUX104" s="136"/>
      <c r="AUY104" s="136"/>
      <c r="AUZ104" s="136"/>
      <c r="AVA104" s="136"/>
      <c r="AVB104" s="136"/>
      <c r="AVC104" s="136"/>
      <c r="AVD104" s="136"/>
      <c r="AVE104" s="136"/>
      <c r="AVF104" s="136"/>
      <c r="AVG104" s="136"/>
      <c r="AVH104" s="136"/>
      <c r="AVI104" s="136"/>
      <c r="AVJ104" s="136"/>
      <c r="AVK104" s="136"/>
      <c r="AVL104" s="136"/>
      <c r="AVM104" s="136"/>
      <c r="AVN104" s="136"/>
      <c r="AVO104" s="136"/>
      <c r="AVP104" s="136"/>
      <c r="AVQ104" s="136"/>
      <c r="AVR104" s="136"/>
      <c r="AVS104" s="136"/>
      <c r="AVT104" s="136"/>
      <c r="AVU104" s="136"/>
      <c r="AVV104" s="136"/>
      <c r="AVW104" s="136"/>
      <c r="AVX104" s="136"/>
      <c r="AVY104" s="136"/>
      <c r="AVZ104" s="136"/>
      <c r="AWA104" s="136"/>
      <c r="AWB104" s="136"/>
      <c r="AWC104" s="136"/>
      <c r="AWD104" s="136"/>
      <c r="AWE104" s="136"/>
      <c r="AWF104" s="136"/>
      <c r="AWG104" s="136"/>
      <c r="AWH104" s="136"/>
      <c r="AWI104" s="136"/>
      <c r="AWJ104" s="136"/>
      <c r="AWK104" s="136"/>
      <c r="AWL104" s="136"/>
      <c r="AWM104" s="136"/>
      <c r="AWN104" s="136"/>
      <c r="AWO104" s="136"/>
      <c r="AWP104" s="136"/>
      <c r="AWQ104" s="136"/>
      <c r="AWR104" s="136"/>
      <c r="AWS104" s="136"/>
      <c r="AWT104" s="136"/>
      <c r="AWU104" s="136"/>
      <c r="AWV104" s="136"/>
      <c r="AWW104" s="136"/>
      <c r="AWX104" s="136"/>
      <c r="AWY104" s="136"/>
      <c r="AWZ104" s="136"/>
      <c r="AXA104" s="136"/>
      <c r="AXB104" s="136"/>
      <c r="AXC104" s="136"/>
      <c r="AXD104" s="136"/>
      <c r="AXE104" s="136"/>
      <c r="AXF104" s="136"/>
      <c r="AXG104" s="136"/>
      <c r="AXH104" s="136"/>
      <c r="AXI104" s="136"/>
      <c r="AXJ104" s="136"/>
      <c r="AXK104" s="136"/>
      <c r="AXL104" s="136"/>
      <c r="AXM104" s="136"/>
      <c r="AXN104" s="136"/>
      <c r="AXO104" s="136"/>
      <c r="AXP104" s="136"/>
      <c r="AXQ104" s="136"/>
      <c r="AXR104" s="136"/>
      <c r="AXS104" s="136"/>
      <c r="AXT104" s="136"/>
      <c r="AXU104" s="136"/>
      <c r="AXV104" s="136"/>
      <c r="AXW104" s="136"/>
      <c r="AXX104" s="136"/>
      <c r="AXY104" s="136"/>
      <c r="AXZ104" s="136"/>
      <c r="AYA104" s="136"/>
      <c r="AYB104" s="136"/>
      <c r="AYC104" s="136"/>
      <c r="AYD104" s="136"/>
      <c r="AYE104" s="136"/>
      <c r="AYF104" s="136"/>
      <c r="AYG104" s="136"/>
      <c r="AYH104" s="136"/>
      <c r="AYI104" s="136"/>
      <c r="AYJ104" s="136"/>
      <c r="AYK104" s="136"/>
      <c r="AYL104" s="136"/>
      <c r="AYM104" s="136"/>
      <c r="AYN104" s="136"/>
      <c r="AYO104" s="136"/>
      <c r="AYP104" s="136"/>
      <c r="AYQ104" s="136"/>
      <c r="AYR104" s="136"/>
      <c r="AYS104" s="136"/>
      <c r="AYT104" s="136"/>
      <c r="AYU104" s="136"/>
      <c r="AYV104" s="136"/>
      <c r="AYW104" s="136"/>
      <c r="AYX104" s="136"/>
      <c r="AYY104" s="136"/>
      <c r="AYZ104" s="136"/>
      <c r="AZA104" s="136"/>
      <c r="AZB104" s="136"/>
      <c r="AZC104" s="136"/>
      <c r="AZD104" s="136"/>
      <c r="AZE104" s="136"/>
      <c r="AZF104" s="136"/>
      <c r="AZG104" s="136"/>
      <c r="AZH104" s="136"/>
      <c r="AZI104" s="136"/>
      <c r="AZJ104" s="136"/>
      <c r="AZK104" s="136"/>
      <c r="AZL104" s="136"/>
      <c r="AZM104" s="136"/>
      <c r="AZN104" s="136"/>
      <c r="AZO104" s="136"/>
      <c r="AZP104" s="136"/>
      <c r="AZQ104" s="136"/>
      <c r="AZR104" s="136"/>
      <c r="AZS104" s="136"/>
      <c r="AZT104" s="136"/>
      <c r="AZU104" s="136"/>
      <c r="AZV104" s="136"/>
      <c r="AZW104" s="136"/>
      <c r="AZX104" s="136"/>
      <c r="AZY104" s="136"/>
      <c r="AZZ104" s="136"/>
      <c r="BAA104" s="136"/>
      <c r="BAB104" s="136"/>
      <c r="BAC104" s="136"/>
      <c r="BAD104" s="136"/>
      <c r="BAE104" s="136"/>
      <c r="BAF104" s="136"/>
      <c r="BAG104" s="136"/>
      <c r="BAH104" s="136"/>
      <c r="BAI104" s="136"/>
      <c r="BAJ104" s="136"/>
      <c r="BAK104" s="136"/>
      <c r="BAL104" s="136"/>
      <c r="BAM104" s="136"/>
      <c r="BAN104" s="136"/>
      <c r="BAO104" s="136"/>
      <c r="BAP104" s="136"/>
      <c r="BAQ104" s="136"/>
      <c r="BAR104" s="136"/>
      <c r="BAS104" s="136"/>
      <c r="BAT104" s="136"/>
      <c r="BAU104" s="136"/>
      <c r="BAV104" s="136"/>
      <c r="BAW104" s="136"/>
      <c r="BAX104" s="136"/>
      <c r="BAY104" s="136"/>
      <c r="BAZ104" s="136"/>
      <c r="BBA104" s="136"/>
      <c r="BBB104" s="136"/>
      <c r="BBC104" s="136"/>
      <c r="BBD104" s="136"/>
      <c r="BBE104" s="136"/>
      <c r="BBF104" s="136"/>
      <c r="BBG104" s="136"/>
      <c r="BBH104" s="136"/>
      <c r="BBI104" s="136"/>
      <c r="BBJ104" s="136"/>
      <c r="BBK104" s="136"/>
      <c r="BBL104" s="136"/>
      <c r="BBM104" s="136"/>
      <c r="BBN104" s="136"/>
      <c r="BBO104" s="136"/>
      <c r="BBP104" s="136"/>
      <c r="BBQ104" s="136"/>
      <c r="BBR104" s="136"/>
      <c r="BBS104" s="136"/>
      <c r="BBT104" s="136"/>
      <c r="BBU104" s="136"/>
      <c r="BBV104" s="136"/>
      <c r="BBW104" s="136"/>
      <c r="BBX104" s="136"/>
      <c r="BBY104" s="136"/>
      <c r="BBZ104" s="136"/>
      <c r="BCA104" s="136"/>
      <c r="BCB104" s="136"/>
      <c r="BCC104" s="136"/>
      <c r="BCD104" s="136"/>
      <c r="BCE104" s="136"/>
      <c r="BCF104" s="136"/>
      <c r="BCG104" s="136"/>
      <c r="BCH104" s="136"/>
      <c r="BCI104" s="136"/>
      <c r="BCJ104" s="136"/>
      <c r="BCK104" s="136"/>
      <c r="BCL104" s="136"/>
      <c r="BCM104" s="136"/>
      <c r="BCN104" s="136"/>
      <c r="BCO104" s="136"/>
      <c r="BCP104" s="136"/>
      <c r="BCQ104" s="136"/>
      <c r="BCR104" s="136"/>
      <c r="BCS104" s="136"/>
      <c r="BCT104" s="136"/>
      <c r="BCU104" s="136"/>
      <c r="BCV104" s="136"/>
      <c r="BCW104" s="136"/>
      <c r="BCX104" s="136"/>
      <c r="BCY104" s="136"/>
      <c r="BCZ104" s="136"/>
      <c r="BDA104" s="136"/>
      <c r="BDB104" s="136"/>
      <c r="BDC104" s="136"/>
      <c r="BDD104" s="136"/>
      <c r="BDE104" s="136"/>
      <c r="BDF104" s="136"/>
      <c r="BDG104" s="136"/>
      <c r="BDH104" s="136"/>
      <c r="BDI104" s="136"/>
      <c r="BDJ104" s="136"/>
      <c r="BDK104" s="136"/>
      <c r="BDL104" s="136"/>
      <c r="BDM104" s="136"/>
      <c r="BDN104" s="136"/>
      <c r="BDO104" s="136"/>
      <c r="BDP104" s="136"/>
      <c r="BDQ104" s="136"/>
      <c r="BDR104" s="136"/>
      <c r="BDS104" s="136"/>
      <c r="BDT104" s="136"/>
      <c r="BDU104" s="136"/>
      <c r="BDV104" s="136"/>
      <c r="BDW104" s="136"/>
      <c r="BDX104" s="136"/>
      <c r="BDY104" s="136"/>
      <c r="BDZ104" s="136"/>
      <c r="BEA104" s="136"/>
      <c r="BEB104" s="136"/>
      <c r="BEC104" s="136"/>
      <c r="BED104" s="136"/>
      <c r="BEE104" s="136"/>
      <c r="BEF104" s="136"/>
      <c r="BEG104" s="136"/>
      <c r="BEH104" s="136"/>
      <c r="BEI104" s="136"/>
      <c r="BEJ104" s="136"/>
      <c r="BEK104" s="136"/>
      <c r="BEL104" s="136"/>
      <c r="BEM104" s="136"/>
      <c r="BEN104" s="136"/>
      <c r="BEO104" s="136"/>
      <c r="BEP104" s="136"/>
      <c r="BEQ104" s="136"/>
      <c r="BER104" s="136"/>
      <c r="BES104" s="136"/>
      <c r="BET104" s="136"/>
      <c r="BEU104" s="136"/>
      <c r="BEV104" s="136"/>
      <c r="BEW104" s="136"/>
      <c r="BEX104" s="136"/>
      <c r="BEY104" s="136"/>
      <c r="BEZ104" s="136"/>
      <c r="BFA104" s="136"/>
      <c r="BFB104" s="136"/>
      <c r="BFC104" s="136"/>
      <c r="BFD104" s="136"/>
      <c r="BFE104" s="136"/>
      <c r="BFF104" s="136"/>
      <c r="BFG104" s="136"/>
      <c r="BFH104" s="136"/>
      <c r="BFI104" s="136"/>
      <c r="BFJ104" s="136"/>
      <c r="BFK104" s="136"/>
      <c r="BFL104" s="136"/>
      <c r="BFM104" s="136"/>
      <c r="BFN104" s="136"/>
      <c r="BFO104" s="136"/>
      <c r="BFP104" s="136"/>
      <c r="BFQ104" s="136"/>
      <c r="BFR104" s="136"/>
      <c r="BFS104" s="136"/>
      <c r="BFT104" s="136"/>
      <c r="BFU104" s="136"/>
      <c r="BFV104" s="136"/>
      <c r="BFW104" s="136"/>
      <c r="BFX104" s="136"/>
      <c r="BFY104" s="136"/>
      <c r="BFZ104" s="136"/>
      <c r="BGA104" s="136"/>
      <c r="BGB104" s="136"/>
      <c r="BGC104" s="136"/>
      <c r="BGD104" s="136"/>
      <c r="BGE104" s="136"/>
      <c r="BGF104" s="136"/>
      <c r="BGG104" s="136"/>
      <c r="BGH104" s="136"/>
      <c r="BGI104" s="136"/>
      <c r="BGJ104" s="136"/>
      <c r="BGK104" s="136"/>
      <c r="BGL104" s="136"/>
      <c r="BGM104" s="136"/>
      <c r="BGN104" s="136"/>
      <c r="BGO104" s="136"/>
      <c r="BGP104" s="136"/>
      <c r="BGQ104" s="136"/>
      <c r="BGR104" s="136"/>
      <c r="BGS104" s="136"/>
      <c r="BGT104" s="136"/>
      <c r="BGU104" s="136"/>
      <c r="BGV104" s="136"/>
      <c r="BGW104" s="136"/>
      <c r="BGX104" s="136"/>
      <c r="BGY104" s="136"/>
      <c r="BGZ104" s="136"/>
      <c r="BHA104" s="136"/>
      <c r="BHB104" s="136"/>
      <c r="BHC104" s="136"/>
      <c r="BHD104" s="136"/>
      <c r="BHE104" s="136"/>
      <c r="BHF104" s="136"/>
      <c r="BHG104" s="136"/>
      <c r="BHH104" s="136"/>
      <c r="BHI104" s="136"/>
      <c r="BHJ104" s="136"/>
      <c r="BHK104" s="136"/>
      <c r="BHL104" s="136"/>
      <c r="BHM104" s="136"/>
      <c r="BHN104" s="136"/>
      <c r="BHO104" s="136"/>
      <c r="BHP104" s="136"/>
      <c r="BHQ104" s="136"/>
      <c r="BHR104" s="136"/>
      <c r="BHS104" s="136"/>
      <c r="BHT104" s="136"/>
      <c r="BHU104" s="136"/>
      <c r="BHV104" s="136"/>
      <c r="BHW104" s="136"/>
      <c r="BHX104" s="136"/>
      <c r="BHY104" s="136"/>
      <c r="BHZ104" s="136"/>
      <c r="BIA104" s="136"/>
      <c r="BIB104" s="136"/>
      <c r="BIC104" s="136"/>
      <c r="BID104" s="136"/>
      <c r="BIE104" s="136"/>
      <c r="BIF104" s="136"/>
      <c r="BIG104" s="136"/>
      <c r="BIH104" s="136"/>
      <c r="BII104" s="136"/>
      <c r="BIJ104" s="136"/>
      <c r="BIK104" s="136"/>
      <c r="BIL104" s="136"/>
      <c r="BIM104" s="136"/>
      <c r="BIN104" s="136"/>
      <c r="BIO104" s="136"/>
      <c r="BIP104" s="136"/>
      <c r="BIQ104" s="136"/>
      <c r="BIR104" s="136"/>
      <c r="BIS104" s="136"/>
      <c r="BIT104" s="136"/>
      <c r="BIU104" s="136"/>
      <c r="BIV104" s="136"/>
      <c r="BIW104" s="136"/>
      <c r="BIX104" s="136"/>
      <c r="BIY104" s="136"/>
      <c r="BIZ104" s="136"/>
      <c r="BJA104" s="136"/>
      <c r="BJB104" s="136"/>
      <c r="BJC104" s="136"/>
      <c r="BJD104" s="136"/>
      <c r="BJE104" s="136"/>
      <c r="BJF104" s="136"/>
      <c r="BJG104" s="136"/>
      <c r="BJH104" s="136"/>
      <c r="BJI104" s="136"/>
      <c r="BJJ104" s="136"/>
      <c r="BJK104" s="136"/>
      <c r="BJL104" s="136"/>
      <c r="BJM104" s="136"/>
      <c r="BJN104" s="136"/>
      <c r="BJO104" s="136"/>
      <c r="BJP104" s="136"/>
      <c r="BJQ104" s="136"/>
      <c r="BJR104" s="136"/>
      <c r="BJS104" s="136"/>
      <c r="BJT104" s="136"/>
      <c r="BJU104" s="136"/>
      <c r="BJV104" s="136"/>
      <c r="BJW104" s="136"/>
      <c r="BJX104" s="136"/>
      <c r="BJY104" s="136"/>
      <c r="BJZ104" s="136"/>
      <c r="BKA104" s="136"/>
      <c r="BKB104" s="136"/>
      <c r="BKC104" s="136"/>
      <c r="BKD104" s="136"/>
      <c r="BKE104" s="136"/>
      <c r="BKF104" s="136"/>
      <c r="BKG104" s="136"/>
      <c r="BKH104" s="136"/>
      <c r="BKI104" s="136"/>
      <c r="BKJ104" s="136"/>
      <c r="BKK104" s="136"/>
      <c r="BKL104" s="136"/>
      <c r="BKM104" s="136"/>
      <c r="BKN104" s="136"/>
      <c r="BKO104" s="136"/>
      <c r="BKP104" s="136"/>
      <c r="BKQ104" s="136"/>
      <c r="BKR104" s="136"/>
      <c r="BKS104" s="136"/>
      <c r="BKT104" s="136"/>
      <c r="BKU104" s="136"/>
      <c r="BKV104" s="136"/>
      <c r="BKW104" s="136"/>
      <c r="BKX104" s="136"/>
      <c r="BKY104" s="136"/>
      <c r="BKZ104" s="136"/>
      <c r="BLA104" s="136"/>
      <c r="BLB104" s="136"/>
      <c r="BLC104" s="136"/>
      <c r="BLD104" s="136"/>
      <c r="BLE104" s="136"/>
      <c r="BLF104" s="136"/>
      <c r="BLG104" s="136"/>
      <c r="BLH104" s="136"/>
      <c r="BLI104" s="136"/>
      <c r="BLJ104" s="136"/>
      <c r="BLK104" s="136"/>
      <c r="BLL104" s="136"/>
      <c r="BLM104" s="136"/>
      <c r="BLN104" s="136"/>
      <c r="BLO104" s="136"/>
      <c r="BLP104" s="136"/>
      <c r="BLQ104" s="136"/>
      <c r="BLR104" s="136"/>
      <c r="BLS104" s="136"/>
      <c r="BLT104" s="136"/>
      <c r="BLU104" s="136"/>
      <c r="BLV104" s="136"/>
      <c r="BLW104" s="136"/>
      <c r="BLX104" s="136"/>
      <c r="BLY104" s="136"/>
      <c r="BLZ104" s="136"/>
      <c r="BMA104" s="136"/>
      <c r="BMB104" s="136"/>
      <c r="BMC104" s="136"/>
      <c r="BMD104" s="136"/>
      <c r="BME104" s="136"/>
      <c r="BMF104" s="136"/>
      <c r="BMG104" s="136"/>
      <c r="BMH104" s="136"/>
      <c r="BMI104" s="136"/>
      <c r="BMJ104" s="136"/>
      <c r="BMK104" s="136"/>
      <c r="BML104" s="136"/>
      <c r="BMM104" s="136"/>
      <c r="BMN104" s="136"/>
      <c r="BMO104" s="136"/>
      <c r="BMP104" s="136"/>
      <c r="BMQ104" s="136"/>
      <c r="BMR104" s="136"/>
      <c r="BMS104" s="136"/>
      <c r="BMT104" s="136"/>
      <c r="BMU104" s="136"/>
      <c r="BMV104" s="136"/>
      <c r="BMW104" s="136"/>
      <c r="BMX104" s="136"/>
      <c r="BMY104" s="136"/>
      <c r="BMZ104" s="136"/>
      <c r="BNA104" s="136"/>
      <c r="BNB104" s="136"/>
      <c r="BNC104" s="136"/>
      <c r="BND104" s="136"/>
      <c r="BNE104" s="136"/>
      <c r="BNF104" s="136"/>
      <c r="BNG104" s="136"/>
      <c r="BNH104" s="136"/>
      <c r="BNI104" s="136"/>
      <c r="BNJ104" s="136"/>
      <c r="BNK104" s="136"/>
      <c r="BNL104" s="136"/>
      <c r="BNM104" s="136"/>
      <c r="BNN104" s="136"/>
      <c r="BNO104" s="136"/>
      <c r="BNP104" s="136"/>
      <c r="BNQ104" s="136"/>
      <c r="BNR104" s="136"/>
      <c r="BNS104" s="136"/>
      <c r="BNT104" s="136"/>
      <c r="BNU104" s="136"/>
      <c r="BNV104" s="136"/>
      <c r="BNW104" s="136"/>
      <c r="BNX104" s="136"/>
      <c r="BNY104" s="136"/>
      <c r="BNZ104" s="136"/>
      <c r="BOA104" s="136"/>
      <c r="BOB104" s="136"/>
      <c r="BOC104" s="136"/>
      <c r="BOD104" s="136"/>
      <c r="BOE104" s="136"/>
      <c r="BOF104" s="136"/>
      <c r="BOG104" s="136"/>
      <c r="BOH104" s="136"/>
      <c r="BOI104" s="136"/>
      <c r="BOJ104" s="136"/>
      <c r="BOK104" s="136"/>
      <c r="BOL104" s="136"/>
      <c r="BOM104" s="136"/>
      <c r="BON104" s="136"/>
      <c r="BOO104" s="136"/>
      <c r="BOP104" s="136"/>
      <c r="BOQ104" s="136"/>
      <c r="BOR104" s="136"/>
      <c r="BOS104" s="136"/>
      <c r="BOT104" s="136"/>
      <c r="BOU104" s="136"/>
      <c r="BOV104" s="136"/>
      <c r="BOW104" s="136"/>
      <c r="BOX104" s="136"/>
      <c r="BOY104" s="136"/>
      <c r="BOZ104" s="136"/>
      <c r="BPA104" s="136"/>
      <c r="BPB104" s="136"/>
      <c r="BPC104" s="136"/>
      <c r="BPD104" s="136"/>
      <c r="BPE104" s="136"/>
      <c r="BPF104" s="136"/>
      <c r="BPG104" s="136"/>
      <c r="BPH104" s="136"/>
      <c r="BPI104" s="136"/>
      <c r="BPJ104" s="136"/>
      <c r="BPK104" s="136"/>
      <c r="BPL104" s="136"/>
      <c r="BPM104" s="136"/>
      <c r="BPN104" s="136"/>
      <c r="BPO104" s="136"/>
      <c r="BPP104" s="136"/>
      <c r="BPQ104" s="136"/>
      <c r="BPR104" s="136"/>
      <c r="BPS104" s="136"/>
      <c r="BPT104" s="136"/>
      <c r="BPU104" s="136"/>
      <c r="BPV104" s="136"/>
      <c r="BPW104" s="136"/>
      <c r="BPX104" s="136"/>
      <c r="BPY104" s="136"/>
      <c r="BPZ104" s="136"/>
      <c r="BQA104" s="136"/>
      <c r="BQB104" s="136"/>
      <c r="BQC104" s="136"/>
      <c r="BQD104" s="136"/>
      <c r="BQE104" s="136"/>
      <c r="BQF104" s="136"/>
      <c r="BQG104" s="136"/>
      <c r="BQH104" s="136"/>
      <c r="BQI104" s="136"/>
      <c r="BQJ104" s="136"/>
      <c r="BQK104" s="136"/>
      <c r="BQL104" s="136"/>
      <c r="BQM104" s="136"/>
      <c r="BQN104" s="136"/>
      <c r="BQO104" s="136"/>
      <c r="BQP104" s="136"/>
      <c r="BQQ104" s="136"/>
      <c r="BQR104" s="136"/>
      <c r="BQS104" s="136"/>
      <c r="BQT104" s="136"/>
      <c r="BQU104" s="136"/>
      <c r="BQV104" s="136"/>
      <c r="BQW104" s="136"/>
      <c r="BQX104" s="136"/>
      <c r="BQY104" s="136"/>
      <c r="BQZ104" s="136"/>
      <c r="BRA104" s="136"/>
      <c r="BRB104" s="136"/>
      <c r="BRC104" s="136"/>
      <c r="BRD104" s="136"/>
      <c r="BRE104" s="136"/>
      <c r="BRF104" s="136"/>
      <c r="BRG104" s="136"/>
      <c r="BRH104" s="136"/>
      <c r="BRI104" s="136"/>
      <c r="BRJ104" s="136"/>
      <c r="BRK104" s="136"/>
      <c r="BRL104" s="136"/>
      <c r="BRM104" s="136"/>
      <c r="BRN104" s="136"/>
      <c r="BRO104" s="136"/>
      <c r="BRP104" s="136"/>
      <c r="BRQ104" s="136"/>
      <c r="BRR104" s="136"/>
      <c r="BRS104" s="136"/>
      <c r="BRT104" s="136"/>
      <c r="BRU104" s="136"/>
      <c r="BRV104" s="136"/>
      <c r="BRW104" s="136"/>
      <c r="BRX104" s="136"/>
      <c r="BRY104" s="136"/>
      <c r="BRZ104" s="136"/>
      <c r="BSA104" s="136"/>
      <c r="BSB104" s="136"/>
      <c r="BSC104" s="136"/>
      <c r="BSD104" s="136"/>
      <c r="BSE104" s="136"/>
      <c r="BSF104" s="136"/>
      <c r="BSG104" s="136"/>
      <c r="BSH104" s="136"/>
      <c r="BSI104" s="136"/>
      <c r="BSJ104" s="136"/>
      <c r="BSK104" s="136"/>
      <c r="BSL104" s="136"/>
      <c r="BSM104" s="136"/>
      <c r="BSN104" s="136"/>
      <c r="BSO104" s="136"/>
      <c r="BSP104" s="136"/>
      <c r="BSQ104" s="136"/>
      <c r="BSR104" s="136"/>
      <c r="BSS104" s="136"/>
      <c r="BST104" s="136"/>
      <c r="BSU104" s="136"/>
      <c r="BSV104" s="136"/>
      <c r="BSW104" s="136"/>
      <c r="BSX104" s="136"/>
      <c r="BSY104" s="136"/>
      <c r="BSZ104" s="136"/>
      <c r="BTA104" s="136"/>
      <c r="BTB104" s="136"/>
      <c r="BTC104" s="136"/>
      <c r="BTD104" s="136"/>
      <c r="BTE104" s="136"/>
      <c r="BTF104" s="136"/>
      <c r="BTG104" s="136"/>
      <c r="BTH104" s="136"/>
      <c r="BTI104" s="136"/>
      <c r="BTJ104" s="136"/>
      <c r="BTK104" s="136"/>
      <c r="BTL104" s="136"/>
      <c r="BTM104" s="136"/>
      <c r="BTN104" s="136"/>
      <c r="BTO104" s="136"/>
      <c r="BTP104" s="136"/>
      <c r="BTQ104" s="136"/>
      <c r="BTR104" s="136"/>
      <c r="BTS104" s="136"/>
      <c r="BTT104" s="136"/>
      <c r="BTU104" s="136"/>
      <c r="BTV104" s="136"/>
      <c r="BTW104" s="136"/>
      <c r="BTX104" s="136"/>
      <c r="BTY104" s="136"/>
      <c r="BTZ104" s="136"/>
      <c r="BUA104" s="136"/>
      <c r="BUB104" s="136"/>
      <c r="BUC104" s="136"/>
      <c r="BUD104" s="136"/>
      <c r="BUE104" s="136"/>
      <c r="BUF104" s="136"/>
      <c r="BUG104" s="136"/>
      <c r="BUH104" s="136"/>
      <c r="BUI104" s="136"/>
      <c r="BUJ104" s="136"/>
      <c r="BUK104" s="136"/>
      <c r="BUL104" s="136"/>
      <c r="BUM104" s="136"/>
      <c r="BUN104" s="136"/>
      <c r="BUO104" s="136"/>
      <c r="BUP104" s="136"/>
      <c r="BUQ104" s="136"/>
      <c r="BUR104" s="136"/>
      <c r="BUS104" s="136"/>
      <c r="BUT104" s="136"/>
      <c r="BUU104" s="136"/>
      <c r="BUV104" s="136"/>
      <c r="BUW104" s="136"/>
      <c r="BUX104" s="136"/>
      <c r="BUY104" s="136"/>
      <c r="BUZ104" s="136"/>
      <c r="BVA104" s="136"/>
      <c r="BVB104" s="136"/>
      <c r="BVC104" s="136"/>
      <c r="BVD104" s="136"/>
      <c r="BVE104" s="136"/>
      <c r="BVF104" s="136"/>
      <c r="BVG104" s="136"/>
      <c r="BVH104" s="136"/>
      <c r="BVI104" s="136"/>
      <c r="BVJ104" s="136"/>
      <c r="BVK104" s="136"/>
      <c r="BVL104" s="136"/>
      <c r="BVM104" s="136"/>
      <c r="BVN104" s="136"/>
      <c r="BVO104" s="136"/>
      <c r="BVP104" s="136"/>
      <c r="BVQ104" s="136"/>
      <c r="BVR104" s="136"/>
      <c r="BVS104" s="136"/>
      <c r="BVT104" s="136"/>
      <c r="BVU104" s="136"/>
      <c r="BVV104" s="136"/>
      <c r="BVW104" s="136"/>
      <c r="BVX104" s="136"/>
      <c r="BVY104" s="136"/>
      <c r="BVZ104" s="136"/>
      <c r="BWA104" s="136"/>
      <c r="BWB104" s="136"/>
      <c r="BWC104" s="136"/>
      <c r="BWD104" s="136"/>
      <c r="BWE104" s="136"/>
      <c r="BWF104" s="136"/>
      <c r="BWG104" s="136"/>
      <c r="BWH104" s="136"/>
      <c r="BWI104" s="136"/>
      <c r="BWJ104" s="136"/>
      <c r="BWK104" s="136"/>
      <c r="BWL104" s="136"/>
      <c r="BWM104" s="136"/>
      <c r="BWN104" s="136"/>
      <c r="BWO104" s="136"/>
      <c r="BWP104" s="136"/>
      <c r="BWQ104" s="136"/>
      <c r="BWR104" s="136"/>
      <c r="BWS104" s="136"/>
      <c r="BWT104" s="136"/>
      <c r="BWU104" s="136"/>
      <c r="BWV104" s="136"/>
      <c r="BWW104" s="136"/>
      <c r="BWX104" s="136"/>
      <c r="BWY104" s="136"/>
      <c r="BWZ104" s="136"/>
      <c r="BXA104" s="136"/>
      <c r="BXB104" s="136"/>
      <c r="BXC104" s="136"/>
      <c r="BXD104" s="136"/>
      <c r="BXE104" s="136"/>
      <c r="BXF104" s="136"/>
      <c r="BXG104" s="136"/>
      <c r="BXH104" s="136"/>
      <c r="BXI104" s="136"/>
      <c r="BXJ104" s="136"/>
      <c r="BXK104" s="136"/>
      <c r="BXL104" s="136"/>
      <c r="BXM104" s="136"/>
      <c r="BXN104" s="136"/>
      <c r="BXO104" s="136"/>
      <c r="BXP104" s="136"/>
      <c r="BXQ104" s="136"/>
      <c r="BXR104" s="136"/>
      <c r="BXS104" s="136"/>
      <c r="BXT104" s="136"/>
      <c r="BXU104" s="136"/>
      <c r="BXV104" s="136"/>
      <c r="BXW104" s="136"/>
      <c r="BXX104" s="136"/>
      <c r="BXY104" s="136"/>
      <c r="BXZ104" s="136"/>
      <c r="BYA104" s="136"/>
      <c r="BYB104" s="136"/>
      <c r="BYC104" s="136"/>
      <c r="BYD104" s="136"/>
      <c r="BYE104" s="136"/>
      <c r="BYF104" s="136"/>
      <c r="BYG104" s="136"/>
      <c r="BYH104" s="136"/>
      <c r="BYI104" s="136"/>
      <c r="BYJ104" s="136"/>
      <c r="BYK104" s="136"/>
      <c r="BYL104" s="136"/>
      <c r="BYM104" s="136"/>
      <c r="BYN104" s="136"/>
      <c r="BYO104" s="136"/>
      <c r="BYP104" s="136"/>
      <c r="BYQ104" s="136"/>
      <c r="BYR104" s="136"/>
      <c r="BYS104" s="136"/>
      <c r="BYT104" s="136"/>
      <c r="BYU104" s="136"/>
      <c r="BYV104" s="136"/>
      <c r="BYW104" s="136"/>
      <c r="BYX104" s="136"/>
      <c r="BYY104" s="136"/>
      <c r="BYZ104" s="136"/>
      <c r="BZA104" s="136"/>
      <c r="BZB104" s="136"/>
      <c r="BZC104" s="136"/>
      <c r="BZD104" s="136"/>
      <c r="BZE104" s="136"/>
      <c r="BZF104" s="136"/>
      <c r="BZG104" s="136"/>
      <c r="BZH104" s="136"/>
      <c r="BZI104" s="136"/>
      <c r="BZJ104" s="136"/>
      <c r="BZK104" s="136"/>
      <c r="BZL104" s="136"/>
      <c r="BZM104" s="136"/>
      <c r="BZN104" s="136"/>
      <c r="BZO104" s="136"/>
      <c r="BZP104" s="136"/>
      <c r="BZQ104" s="136"/>
      <c r="BZR104" s="136"/>
      <c r="BZS104" s="136"/>
      <c r="BZT104" s="136"/>
      <c r="BZU104" s="136"/>
      <c r="BZV104" s="136"/>
      <c r="BZW104" s="136"/>
      <c r="BZX104" s="136"/>
      <c r="BZY104" s="136"/>
      <c r="BZZ104" s="136"/>
      <c r="CAA104" s="136"/>
      <c r="CAB104" s="136"/>
      <c r="CAC104" s="136"/>
      <c r="CAD104" s="136"/>
      <c r="CAE104" s="136"/>
      <c r="CAF104" s="136"/>
      <c r="CAG104" s="136"/>
      <c r="CAH104" s="136"/>
      <c r="CAI104" s="136"/>
      <c r="CAJ104" s="136"/>
      <c r="CAK104" s="136"/>
      <c r="CAL104" s="136"/>
      <c r="CAM104" s="136"/>
      <c r="CAN104" s="136"/>
      <c r="CAO104" s="136"/>
      <c r="CAP104" s="136"/>
      <c r="CAQ104" s="136"/>
      <c r="CAR104" s="136"/>
      <c r="CAS104" s="136"/>
      <c r="CAT104" s="136"/>
      <c r="CAU104" s="136"/>
      <c r="CAV104" s="136"/>
      <c r="CAW104" s="136"/>
      <c r="CAX104" s="136"/>
      <c r="CAY104" s="136"/>
      <c r="CAZ104" s="136"/>
      <c r="CBA104" s="136"/>
      <c r="CBB104" s="136"/>
      <c r="CBC104" s="136"/>
      <c r="CBD104" s="136"/>
      <c r="CBE104" s="136"/>
      <c r="CBF104" s="136"/>
      <c r="CBG104" s="136"/>
      <c r="CBH104" s="136"/>
      <c r="CBI104" s="136"/>
      <c r="CBJ104" s="136"/>
      <c r="CBK104" s="136"/>
      <c r="CBL104" s="136"/>
      <c r="CBM104" s="136"/>
      <c r="CBN104" s="136"/>
      <c r="CBO104" s="136"/>
      <c r="CBP104" s="136"/>
      <c r="CBQ104" s="136"/>
      <c r="CBR104" s="136"/>
      <c r="CBS104" s="136"/>
      <c r="CBT104" s="136"/>
      <c r="CBU104" s="136"/>
      <c r="CBV104" s="136"/>
      <c r="CBW104" s="136"/>
      <c r="CBX104" s="136"/>
      <c r="CBY104" s="136"/>
      <c r="CBZ104" s="136"/>
      <c r="CCA104" s="136"/>
      <c r="CCB104" s="136"/>
      <c r="CCC104" s="136"/>
      <c r="CCD104" s="136"/>
      <c r="CCE104" s="136"/>
      <c r="CCF104" s="136"/>
      <c r="CCG104" s="136"/>
      <c r="CCH104" s="136"/>
      <c r="CCI104" s="136"/>
      <c r="CCJ104" s="136"/>
      <c r="CCK104" s="136"/>
      <c r="CCL104" s="136"/>
      <c r="CCM104" s="136"/>
      <c r="CCN104" s="136"/>
      <c r="CCO104" s="136"/>
      <c r="CCP104" s="136"/>
      <c r="CCQ104" s="136"/>
      <c r="CCR104" s="136"/>
      <c r="CCS104" s="136"/>
      <c r="CCT104" s="136"/>
      <c r="CCU104" s="136"/>
      <c r="CCV104" s="136"/>
      <c r="CCW104" s="136"/>
      <c r="CCX104" s="136"/>
      <c r="CCY104" s="136"/>
      <c r="CCZ104" s="136"/>
      <c r="CDA104" s="136"/>
      <c r="CDB104" s="136"/>
      <c r="CDC104" s="136"/>
      <c r="CDD104" s="136"/>
      <c r="CDE104" s="136"/>
      <c r="CDF104" s="136"/>
      <c r="CDG104" s="136"/>
      <c r="CDH104" s="136"/>
      <c r="CDI104" s="136"/>
      <c r="CDJ104" s="136"/>
      <c r="CDK104" s="136"/>
      <c r="CDL104" s="136"/>
      <c r="CDM104" s="136"/>
      <c r="CDN104" s="136"/>
      <c r="CDO104" s="136"/>
      <c r="CDP104" s="136"/>
      <c r="CDQ104" s="136"/>
      <c r="CDR104" s="136"/>
      <c r="CDS104" s="136"/>
      <c r="CDT104" s="136"/>
      <c r="CDU104" s="136"/>
      <c r="CDV104" s="136"/>
      <c r="CDW104" s="136"/>
      <c r="CDX104" s="136"/>
      <c r="CDY104" s="136"/>
      <c r="CDZ104" s="136"/>
      <c r="CEA104" s="136"/>
      <c r="CEB104" s="136"/>
      <c r="CEC104" s="136"/>
      <c r="CED104" s="136"/>
      <c r="CEE104" s="136"/>
      <c r="CEF104" s="136"/>
      <c r="CEG104" s="136"/>
      <c r="CEH104" s="136"/>
      <c r="CEI104" s="136"/>
      <c r="CEJ104" s="136"/>
      <c r="CEK104" s="136"/>
      <c r="CEL104" s="136"/>
      <c r="CEM104" s="136"/>
      <c r="CEN104" s="136"/>
      <c r="CEO104" s="136"/>
      <c r="CEP104" s="136"/>
      <c r="CEQ104" s="136"/>
      <c r="CER104" s="136"/>
      <c r="CES104" s="136"/>
      <c r="CET104" s="136"/>
      <c r="CEU104" s="136"/>
      <c r="CEV104" s="136"/>
      <c r="CEW104" s="136"/>
      <c r="CEX104" s="136"/>
      <c r="CEY104" s="136"/>
      <c r="CEZ104" s="136"/>
      <c r="CFA104" s="136"/>
      <c r="CFB104" s="136"/>
      <c r="CFC104" s="136"/>
      <c r="CFD104" s="136"/>
      <c r="CFE104" s="136"/>
      <c r="CFF104" s="136"/>
      <c r="CFG104" s="136"/>
      <c r="CFH104" s="136"/>
      <c r="CFI104" s="136"/>
      <c r="CFJ104" s="136"/>
      <c r="CFK104" s="136"/>
      <c r="CFL104" s="136"/>
      <c r="CFM104" s="136"/>
      <c r="CFN104" s="136"/>
      <c r="CFO104" s="136"/>
      <c r="CFP104" s="136"/>
      <c r="CFQ104" s="136"/>
      <c r="CFR104" s="136"/>
      <c r="CFS104" s="136"/>
      <c r="CFT104" s="136"/>
      <c r="CFU104" s="136"/>
      <c r="CFV104" s="136"/>
      <c r="CFW104" s="136"/>
      <c r="CFX104" s="136"/>
      <c r="CFY104" s="136"/>
      <c r="CFZ104" s="136"/>
      <c r="CGA104" s="136"/>
      <c r="CGB104" s="136"/>
      <c r="CGC104" s="136"/>
      <c r="CGD104" s="136"/>
      <c r="CGE104" s="136"/>
      <c r="CGF104" s="136"/>
      <c r="CGG104" s="136"/>
      <c r="CGH104" s="136"/>
      <c r="CGI104" s="136"/>
      <c r="CGJ104" s="136"/>
      <c r="CGK104" s="136"/>
      <c r="CGL104" s="136"/>
      <c r="CGM104" s="136"/>
      <c r="CGN104" s="136"/>
      <c r="CGO104" s="136"/>
      <c r="CGP104" s="136"/>
      <c r="CGQ104" s="136"/>
      <c r="CGR104" s="136"/>
      <c r="CGS104" s="136"/>
      <c r="CGT104" s="136"/>
      <c r="CGU104" s="136"/>
      <c r="CGV104" s="136"/>
      <c r="CGW104" s="136"/>
      <c r="CGX104" s="136"/>
      <c r="CGY104" s="136"/>
      <c r="CGZ104" s="136"/>
      <c r="CHA104" s="136"/>
      <c r="CHB104" s="136"/>
      <c r="CHC104" s="136"/>
      <c r="CHD104" s="136"/>
      <c r="CHE104" s="136"/>
      <c r="CHF104" s="136"/>
      <c r="CHG104" s="136"/>
      <c r="CHH104" s="136"/>
      <c r="CHI104" s="136"/>
      <c r="CHJ104" s="136"/>
      <c r="CHK104" s="136"/>
      <c r="CHL104" s="136"/>
      <c r="CHM104" s="136"/>
      <c r="CHN104" s="136"/>
      <c r="CHO104" s="136"/>
      <c r="CHP104" s="136"/>
      <c r="CHQ104" s="136"/>
      <c r="CHR104" s="136"/>
      <c r="CHS104" s="136"/>
      <c r="CHT104" s="136"/>
      <c r="CHU104" s="136"/>
      <c r="CHV104" s="136"/>
      <c r="CHW104" s="136"/>
      <c r="CHX104" s="136"/>
      <c r="CHY104" s="136"/>
      <c r="CHZ104" s="136"/>
      <c r="CIA104" s="136"/>
      <c r="CIB104" s="136"/>
      <c r="CIC104" s="136"/>
      <c r="CID104" s="136"/>
      <c r="CIE104" s="136"/>
      <c r="CIF104" s="136"/>
      <c r="CIG104" s="136"/>
      <c r="CIH104" s="136"/>
      <c r="CII104" s="136"/>
      <c r="CIJ104" s="136"/>
      <c r="CIK104" s="136"/>
      <c r="CIL104" s="136"/>
      <c r="CIM104" s="136"/>
      <c r="CIN104" s="136"/>
      <c r="CIO104" s="136"/>
      <c r="CIP104" s="136"/>
      <c r="CIQ104" s="136"/>
      <c r="CIR104" s="136"/>
      <c r="CIS104" s="136"/>
      <c r="CIT104" s="136"/>
      <c r="CIU104" s="136"/>
      <c r="CIV104" s="136"/>
      <c r="CIW104" s="136"/>
      <c r="CIX104" s="136"/>
      <c r="CIY104" s="136"/>
      <c r="CIZ104" s="136"/>
      <c r="CJA104" s="136"/>
      <c r="CJB104" s="136"/>
      <c r="CJC104" s="136"/>
      <c r="CJD104" s="136"/>
      <c r="CJE104" s="136"/>
      <c r="CJF104" s="136"/>
      <c r="CJG104" s="136"/>
      <c r="CJH104" s="136"/>
      <c r="CJI104" s="136"/>
      <c r="CJJ104" s="136"/>
      <c r="CJK104" s="136"/>
      <c r="CJL104" s="136"/>
      <c r="CJM104" s="136"/>
      <c r="CJN104" s="136"/>
      <c r="CJO104" s="136"/>
      <c r="CJP104" s="136"/>
      <c r="CJQ104" s="136"/>
      <c r="CJR104" s="136"/>
      <c r="CJS104" s="136"/>
      <c r="CJT104" s="136"/>
      <c r="CJU104" s="136"/>
      <c r="CJV104" s="136"/>
      <c r="CJW104" s="136"/>
      <c r="CJX104" s="136"/>
      <c r="CJY104" s="136"/>
      <c r="CJZ104" s="136"/>
      <c r="CKA104" s="136"/>
      <c r="CKB104" s="136"/>
      <c r="CKC104" s="136"/>
      <c r="CKD104" s="136"/>
      <c r="CKE104" s="136"/>
      <c r="CKF104" s="136"/>
      <c r="CKG104" s="136"/>
      <c r="CKH104" s="136"/>
      <c r="CKI104" s="136"/>
      <c r="CKJ104" s="136"/>
      <c r="CKK104" s="136"/>
      <c r="CKL104" s="136"/>
      <c r="CKM104" s="136"/>
      <c r="CKN104" s="136"/>
      <c r="CKO104" s="136"/>
      <c r="CKP104" s="136"/>
      <c r="CKQ104" s="136"/>
      <c r="CKR104" s="136"/>
      <c r="CKS104" s="136"/>
      <c r="CKT104" s="136"/>
      <c r="CKU104" s="136"/>
      <c r="CKV104" s="136"/>
      <c r="CKW104" s="136"/>
      <c r="CKX104" s="136"/>
      <c r="CKY104" s="136"/>
      <c r="CKZ104" s="136"/>
      <c r="CLA104" s="136"/>
      <c r="CLB104" s="136"/>
      <c r="CLC104" s="136"/>
      <c r="CLD104" s="136"/>
      <c r="CLE104" s="136"/>
      <c r="CLF104" s="136"/>
      <c r="CLG104" s="136"/>
      <c r="CLH104" s="136"/>
      <c r="CLI104" s="136"/>
      <c r="CLJ104" s="136"/>
      <c r="CLK104" s="136"/>
      <c r="CLL104" s="136"/>
      <c r="CLM104" s="136"/>
      <c r="CLN104" s="136"/>
      <c r="CLO104" s="136"/>
      <c r="CLP104" s="136"/>
      <c r="CLQ104" s="136"/>
      <c r="CLR104" s="136"/>
      <c r="CLS104" s="136"/>
      <c r="CLT104" s="136"/>
      <c r="CLU104" s="136"/>
      <c r="CLV104" s="136"/>
      <c r="CLW104" s="136"/>
      <c r="CLX104" s="136"/>
      <c r="CLY104" s="136"/>
      <c r="CLZ104" s="136"/>
      <c r="CMA104" s="136"/>
      <c r="CMB104" s="136"/>
      <c r="CMC104" s="136"/>
      <c r="CMD104" s="136"/>
      <c r="CME104" s="136"/>
      <c r="CMF104" s="136"/>
      <c r="CMG104" s="136"/>
      <c r="CMH104" s="136"/>
      <c r="CMI104" s="136"/>
      <c r="CMJ104" s="136"/>
      <c r="CMK104" s="136"/>
      <c r="CML104" s="136"/>
      <c r="CMM104" s="136"/>
      <c r="CMN104" s="136"/>
      <c r="CMO104" s="136"/>
      <c r="CMP104" s="136"/>
      <c r="CMQ104" s="136"/>
      <c r="CMR104" s="136"/>
      <c r="CMS104" s="136"/>
      <c r="CMT104" s="136"/>
      <c r="CMU104" s="136"/>
      <c r="CMV104" s="136"/>
      <c r="CMW104" s="136"/>
      <c r="CMX104" s="136"/>
      <c r="CMY104" s="136"/>
      <c r="CMZ104" s="136"/>
      <c r="CNA104" s="136"/>
      <c r="CNB104" s="136"/>
      <c r="CNC104" s="136"/>
      <c r="CND104" s="136"/>
      <c r="CNE104" s="136"/>
      <c r="CNF104" s="136"/>
      <c r="CNG104" s="136"/>
      <c r="CNH104" s="136"/>
      <c r="CNI104" s="136"/>
      <c r="CNJ104" s="136"/>
      <c r="CNK104" s="136"/>
      <c r="CNL104" s="136"/>
      <c r="CNM104" s="136"/>
      <c r="CNN104" s="136"/>
      <c r="CNO104" s="136"/>
      <c r="CNP104" s="136"/>
      <c r="CNQ104" s="136"/>
      <c r="CNR104" s="136"/>
      <c r="CNS104" s="136"/>
      <c r="CNT104" s="136"/>
      <c r="CNU104" s="136"/>
      <c r="CNV104" s="136"/>
      <c r="CNW104" s="136"/>
    </row>
    <row r="105" spans="1:2415" s="136" customFormat="1" ht="30" x14ac:dyDescent="0.25">
      <c r="A105" s="192" t="s">
        <v>251</v>
      </c>
      <c r="B105" s="185" t="s">
        <v>2</v>
      </c>
      <c r="C105" s="152">
        <v>1</v>
      </c>
      <c r="D105" s="221">
        <f>IFERROR(VLOOKUP(CONCATENATE(H105,"_",C105),Pontok!$A$2:$E$217,5,FALSE),"N/A")</f>
        <v>1</v>
      </c>
      <c r="E105" s="253" t="s">
        <v>460</v>
      </c>
      <c r="F105" s="254" t="s">
        <v>462</v>
      </c>
      <c r="G105" s="248"/>
      <c r="H105" s="245" t="s">
        <v>343</v>
      </c>
      <c r="I105" s="245"/>
      <c r="J105" s="245"/>
      <c r="K105" s="245"/>
      <c r="L105" s="135"/>
      <c r="M105" s="135"/>
      <c r="N105" s="135"/>
    </row>
    <row r="106" spans="1:2415" s="117" customFormat="1" ht="30" x14ac:dyDescent="0.25">
      <c r="A106" s="192" t="s">
        <v>27</v>
      </c>
      <c r="B106" s="185">
        <v>2</v>
      </c>
      <c r="C106" s="152" t="s">
        <v>90</v>
      </c>
      <c r="D106" s="150">
        <f>IFERROR(VLOOKUP(CONCATENATE(H106,"_",C106),Pontok!$A$2:$E$217,5,FALSE),"N/A")</f>
        <v>2</v>
      </c>
      <c r="E106" s="253" t="s">
        <v>502</v>
      </c>
      <c r="F106" s="254" t="s">
        <v>388</v>
      </c>
      <c r="G106" s="237"/>
      <c r="H106" s="239" t="s">
        <v>344</v>
      </c>
      <c r="I106" s="239"/>
      <c r="J106" s="239"/>
      <c r="K106" s="239"/>
      <c r="L106" s="129"/>
      <c r="M106" s="129"/>
      <c r="N106" s="129"/>
      <c r="EG106" s="136"/>
      <c r="EH106" s="136"/>
      <c r="EI106" s="136"/>
      <c r="EJ106" s="136"/>
      <c r="EK106" s="136"/>
      <c r="EL106" s="136"/>
      <c r="EM106" s="136"/>
      <c r="EN106" s="136"/>
      <c r="EO106" s="136"/>
      <c r="EP106" s="136"/>
      <c r="EQ106" s="136"/>
      <c r="ER106" s="136"/>
      <c r="ES106" s="136"/>
      <c r="ET106" s="136"/>
      <c r="EU106" s="136"/>
      <c r="EV106" s="136"/>
      <c r="EW106" s="136"/>
      <c r="EX106" s="136"/>
      <c r="EY106" s="136"/>
      <c r="EZ106" s="136"/>
      <c r="FA106" s="136"/>
      <c r="FB106" s="136"/>
      <c r="FC106" s="136"/>
      <c r="FD106" s="136"/>
      <c r="FE106" s="136"/>
      <c r="FF106" s="136"/>
      <c r="FG106" s="136"/>
      <c r="FH106" s="136"/>
      <c r="FI106" s="136"/>
      <c r="FJ106" s="136"/>
      <c r="FK106" s="136"/>
      <c r="FL106" s="136"/>
      <c r="FM106" s="136"/>
      <c r="FN106" s="136"/>
      <c r="FO106" s="136"/>
      <c r="FP106" s="136"/>
      <c r="FQ106" s="136"/>
      <c r="FR106" s="136"/>
      <c r="FS106" s="136"/>
      <c r="FT106" s="136"/>
      <c r="FU106" s="136"/>
      <c r="FV106" s="136"/>
      <c r="FW106" s="136"/>
      <c r="FX106" s="136"/>
      <c r="FY106" s="136"/>
      <c r="FZ106" s="136"/>
      <c r="GA106" s="136"/>
      <c r="GB106" s="136"/>
      <c r="GC106" s="136"/>
      <c r="GD106" s="136"/>
      <c r="GE106" s="136"/>
      <c r="GF106" s="136"/>
      <c r="GG106" s="136"/>
      <c r="GH106" s="136"/>
      <c r="GI106" s="136"/>
      <c r="GJ106" s="136"/>
      <c r="GK106" s="136"/>
      <c r="GL106" s="136"/>
      <c r="GM106" s="136"/>
      <c r="GN106" s="136"/>
      <c r="GO106" s="136"/>
      <c r="GP106" s="136"/>
      <c r="GQ106" s="136"/>
      <c r="GR106" s="136"/>
      <c r="GS106" s="136"/>
      <c r="GT106" s="136"/>
      <c r="GU106" s="136"/>
      <c r="GV106" s="136"/>
      <c r="GW106" s="136"/>
      <c r="GX106" s="136"/>
      <c r="GY106" s="136"/>
      <c r="GZ106" s="136"/>
      <c r="HA106" s="136"/>
      <c r="HB106" s="136"/>
      <c r="HC106" s="136"/>
      <c r="HD106" s="136"/>
      <c r="HE106" s="136"/>
      <c r="HF106" s="136"/>
      <c r="HG106" s="136"/>
      <c r="HH106" s="136"/>
      <c r="HI106" s="136"/>
      <c r="HJ106" s="136"/>
      <c r="HK106" s="136"/>
      <c r="HL106" s="136"/>
      <c r="HM106" s="136"/>
      <c r="HN106" s="136"/>
      <c r="HO106" s="136"/>
      <c r="HP106" s="136"/>
      <c r="HQ106" s="136"/>
      <c r="HR106" s="136"/>
      <c r="HS106" s="136"/>
      <c r="HT106" s="136"/>
      <c r="HU106" s="136"/>
      <c r="HV106" s="136"/>
      <c r="HW106" s="136"/>
      <c r="HX106" s="136"/>
      <c r="HY106" s="136"/>
      <c r="HZ106" s="136"/>
      <c r="IA106" s="136"/>
      <c r="IB106" s="136"/>
      <c r="IC106" s="136"/>
      <c r="ID106" s="136"/>
      <c r="IE106" s="136"/>
      <c r="IF106" s="136"/>
      <c r="IG106" s="136"/>
      <c r="IH106" s="136"/>
      <c r="II106" s="136"/>
      <c r="IJ106" s="136"/>
      <c r="IK106" s="136"/>
      <c r="IL106" s="136"/>
      <c r="IM106" s="136"/>
      <c r="IN106" s="136"/>
      <c r="IO106" s="136"/>
      <c r="IP106" s="136"/>
      <c r="IQ106" s="136"/>
      <c r="IR106" s="136"/>
      <c r="IS106" s="136"/>
      <c r="IT106" s="136"/>
      <c r="IU106" s="136"/>
      <c r="IV106" s="136"/>
      <c r="IW106" s="136"/>
      <c r="IX106" s="136"/>
      <c r="IY106" s="136"/>
      <c r="IZ106" s="136"/>
      <c r="JA106" s="136"/>
      <c r="JB106" s="136"/>
      <c r="JC106" s="136"/>
      <c r="JD106" s="136"/>
      <c r="JE106" s="136"/>
      <c r="JF106" s="136"/>
      <c r="JG106" s="136"/>
      <c r="JH106" s="136"/>
      <c r="JI106" s="136"/>
      <c r="JJ106" s="136"/>
      <c r="JK106" s="136"/>
      <c r="JL106" s="136"/>
      <c r="JM106" s="136"/>
      <c r="JN106" s="136"/>
      <c r="JO106" s="136"/>
      <c r="JP106" s="136"/>
      <c r="JQ106" s="136"/>
      <c r="JR106" s="136"/>
      <c r="JS106" s="136"/>
      <c r="JT106" s="136"/>
      <c r="JU106" s="136"/>
      <c r="JV106" s="136"/>
      <c r="JW106" s="136"/>
      <c r="JX106" s="136"/>
      <c r="JY106" s="136"/>
      <c r="JZ106" s="136"/>
      <c r="KA106" s="136"/>
      <c r="KB106" s="136"/>
      <c r="KC106" s="136"/>
      <c r="KD106" s="136"/>
      <c r="KE106" s="136"/>
      <c r="KF106" s="136"/>
      <c r="KG106" s="136"/>
      <c r="KH106" s="136"/>
      <c r="KI106" s="136"/>
      <c r="KJ106" s="136"/>
      <c r="KK106" s="136"/>
      <c r="KL106" s="136"/>
      <c r="KM106" s="136"/>
      <c r="KN106" s="136"/>
      <c r="KO106" s="136"/>
      <c r="KP106" s="136"/>
      <c r="KQ106" s="136"/>
      <c r="KR106" s="136"/>
      <c r="KS106" s="136"/>
      <c r="KT106" s="136"/>
      <c r="KU106" s="136"/>
      <c r="KV106" s="136"/>
      <c r="KW106" s="136"/>
      <c r="KX106" s="136"/>
      <c r="KY106" s="136"/>
      <c r="KZ106" s="136"/>
      <c r="LA106" s="136"/>
      <c r="LB106" s="136"/>
      <c r="LC106" s="136"/>
      <c r="LD106" s="136"/>
      <c r="LE106" s="136"/>
      <c r="LF106" s="136"/>
      <c r="LG106" s="136"/>
      <c r="LH106" s="136"/>
      <c r="LI106" s="136"/>
      <c r="LJ106" s="136"/>
      <c r="LK106" s="136"/>
      <c r="LL106" s="136"/>
      <c r="LM106" s="136"/>
      <c r="LN106" s="136"/>
      <c r="LO106" s="136"/>
      <c r="LP106" s="136"/>
      <c r="LQ106" s="136"/>
      <c r="LR106" s="136"/>
      <c r="LS106" s="136"/>
      <c r="LT106" s="136"/>
      <c r="LU106" s="136"/>
      <c r="LV106" s="136"/>
      <c r="LW106" s="136"/>
      <c r="LX106" s="136"/>
      <c r="LY106" s="136"/>
      <c r="LZ106" s="136"/>
      <c r="MA106" s="136"/>
      <c r="MB106" s="136"/>
      <c r="MC106" s="136"/>
      <c r="MD106" s="136"/>
      <c r="ME106" s="136"/>
      <c r="MF106" s="136"/>
      <c r="MG106" s="136"/>
      <c r="MH106" s="136"/>
      <c r="MI106" s="136"/>
      <c r="MJ106" s="136"/>
      <c r="MK106" s="136"/>
      <c r="ML106" s="136"/>
      <c r="MM106" s="136"/>
      <c r="MN106" s="136"/>
      <c r="MO106" s="136"/>
      <c r="MP106" s="136"/>
      <c r="MQ106" s="136"/>
      <c r="MR106" s="136"/>
      <c r="MS106" s="136"/>
      <c r="MT106" s="136"/>
      <c r="MU106" s="136"/>
      <c r="MV106" s="136"/>
      <c r="MW106" s="136"/>
      <c r="MX106" s="136"/>
      <c r="MY106" s="136"/>
      <c r="MZ106" s="136"/>
      <c r="NA106" s="136"/>
      <c r="NB106" s="136"/>
      <c r="NC106" s="136"/>
      <c r="ND106" s="136"/>
      <c r="NE106" s="136"/>
      <c r="NF106" s="136"/>
      <c r="NG106" s="136"/>
      <c r="NH106" s="136"/>
      <c r="NI106" s="136"/>
      <c r="NJ106" s="136"/>
      <c r="NK106" s="136"/>
      <c r="NL106" s="136"/>
      <c r="NM106" s="136"/>
      <c r="NN106" s="136"/>
      <c r="NO106" s="136"/>
      <c r="NP106" s="136"/>
      <c r="NQ106" s="136"/>
      <c r="NR106" s="136"/>
      <c r="NS106" s="136"/>
      <c r="NT106" s="136"/>
      <c r="NU106" s="136"/>
      <c r="NV106" s="136"/>
      <c r="NW106" s="136"/>
      <c r="NX106" s="136"/>
      <c r="NY106" s="136"/>
      <c r="NZ106" s="136"/>
      <c r="OA106" s="136"/>
      <c r="OB106" s="136"/>
      <c r="OC106" s="136"/>
      <c r="OD106" s="136"/>
      <c r="OE106" s="136"/>
      <c r="OF106" s="136"/>
      <c r="OG106" s="136"/>
      <c r="OH106" s="136"/>
      <c r="OI106" s="136"/>
      <c r="OJ106" s="136"/>
      <c r="OK106" s="136"/>
      <c r="OL106" s="136"/>
      <c r="OM106" s="136"/>
      <c r="ON106" s="136"/>
      <c r="OO106" s="136"/>
      <c r="OP106" s="136"/>
      <c r="OQ106" s="136"/>
      <c r="OR106" s="136"/>
      <c r="OS106" s="136"/>
      <c r="OT106" s="136"/>
      <c r="OU106" s="136"/>
      <c r="OV106" s="136"/>
      <c r="OW106" s="136"/>
      <c r="OX106" s="136"/>
      <c r="OY106" s="136"/>
      <c r="OZ106" s="136"/>
      <c r="PA106" s="136"/>
      <c r="PB106" s="136"/>
      <c r="PC106" s="136"/>
      <c r="PD106" s="136"/>
      <c r="PE106" s="136"/>
      <c r="PF106" s="136"/>
      <c r="PG106" s="136"/>
      <c r="PH106" s="136"/>
      <c r="PI106" s="136"/>
      <c r="PJ106" s="136"/>
      <c r="PK106" s="136"/>
      <c r="PL106" s="136"/>
      <c r="PM106" s="136"/>
      <c r="PN106" s="136"/>
      <c r="PO106" s="136"/>
      <c r="PP106" s="136"/>
      <c r="PQ106" s="136"/>
      <c r="PR106" s="136"/>
      <c r="PS106" s="136"/>
      <c r="PT106" s="136"/>
      <c r="PU106" s="136"/>
      <c r="PV106" s="136"/>
      <c r="PW106" s="136"/>
      <c r="PX106" s="136"/>
      <c r="PY106" s="136"/>
      <c r="PZ106" s="136"/>
      <c r="QA106" s="136"/>
      <c r="QB106" s="136"/>
      <c r="QC106" s="136"/>
      <c r="QD106" s="136"/>
      <c r="QE106" s="136"/>
      <c r="QF106" s="136"/>
      <c r="QG106" s="136"/>
      <c r="QH106" s="136"/>
      <c r="QI106" s="136"/>
      <c r="QJ106" s="136"/>
      <c r="QK106" s="136"/>
      <c r="QL106" s="136"/>
      <c r="QM106" s="136"/>
      <c r="QN106" s="136"/>
      <c r="QO106" s="136"/>
      <c r="QP106" s="136"/>
      <c r="QQ106" s="136"/>
      <c r="QR106" s="136"/>
      <c r="QS106" s="136"/>
      <c r="QT106" s="136"/>
      <c r="QU106" s="136"/>
      <c r="QV106" s="136"/>
      <c r="QW106" s="136"/>
      <c r="QX106" s="136"/>
      <c r="QY106" s="136"/>
      <c r="QZ106" s="136"/>
      <c r="RA106" s="136"/>
      <c r="RB106" s="136"/>
      <c r="RC106" s="136"/>
      <c r="RD106" s="136"/>
      <c r="RE106" s="136"/>
      <c r="RF106" s="136"/>
      <c r="RG106" s="136"/>
      <c r="RH106" s="136"/>
      <c r="RI106" s="136"/>
      <c r="RJ106" s="136"/>
      <c r="RK106" s="136"/>
      <c r="RL106" s="136"/>
      <c r="RM106" s="136"/>
      <c r="RN106" s="136"/>
      <c r="RO106" s="136"/>
      <c r="RP106" s="136"/>
      <c r="RQ106" s="136"/>
      <c r="RR106" s="136"/>
      <c r="RS106" s="136"/>
      <c r="RT106" s="136"/>
      <c r="RU106" s="136"/>
      <c r="RV106" s="136"/>
      <c r="RW106" s="136"/>
      <c r="RX106" s="136"/>
      <c r="RY106" s="136"/>
      <c r="RZ106" s="136"/>
      <c r="SA106" s="136"/>
      <c r="SB106" s="136"/>
      <c r="SC106" s="136"/>
      <c r="SD106" s="136"/>
      <c r="SE106" s="136"/>
      <c r="SF106" s="136"/>
      <c r="SG106" s="136"/>
      <c r="SH106" s="136"/>
      <c r="SI106" s="136"/>
      <c r="SJ106" s="136"/>
      <c r="SK106" s="136"/>
      <c r="SL106" s="136"/>
      <c r="SM106" s="136"/>
      <c r="SN106" s="136"/>
      <c r="SO106" s="136"/>
      <c r="SP106" s="136"/>
      <c r="SQ106" s="136"/>
      <c r="SR106" s="136"/>
      <c r="SS106" s="136"/>
      <c r="ST106" s="136"/>
      <c r="SU106" s="136"/>
      <c r="SV106" s="136"/>
      <c r="SW106" s="136"/>
      <c r="SX106" s="136"/>
      <c r="SY106" s="136"/>
      <c r="SZ106" s="136"/>
      <c r="TA106" s="136"/>
      <c r="TB106" s="136"/>
      <c r="TC106" s="136"/>
      <c r="TD106" s="136"/>
      <c r="TE106" s="136"/>
      <c r="TF106" s="136"/>
      <c r="TG106" s="136"/>
      <c r="TH106" s="136"/>
      <c r="TI106" s="136"/>
      <c r="TJ106" s="136"/>
      <c r="TK106" s="136"/>
      <c r="TL106" s="136"/>
      <c r="TM106" s="136"/>
      <c r="TN106" s="136"/>
      <c r="TO106" s="136"/>
      <c r="TP106" s="136"/>
      <c r="TQ106" s="136"/>
      <c r="TR106" s="136"/>
      <c r="TS106" s="136"/>
      <c r="TT106" s="136"/>
      <c r="TU106" s="136"/>
      <c r="TV106" s="136"/>
      <c r="TW106" s="136"/>
      <c r="TX106" s="136"/>
      <c r="TY106" s="136"/>
      <c r="TZ106" s="136"/>
      <c r="UA106" s="136"/>
      <c r="UB106" s="136"/>
      <c r="UC106" s="136"/>
      <c r="UD106" s="136"/>
      <c r="UE106" s="136"/>
      <c r="UF106" s="136"/>
      <c r="UG106" s="136"/>
      <c r="UH106" s="136"/>
      <c r="UI106" s="136"/>
      <c r="UJ106" s="136"/>
      <c r="UK106" s="136"/>
      <c r="UL106" s="136"/>
      <c r="UM106" s="136"/>
      <c r="UN106" s="136"/>
      <c r="UO106" s="136"/>
      <c r="UP106" s="136"/>
      <c r="UQ106" s="136"/>
      <c r="UR106" s="136"/>
      <c r="US106" s="136"/>
      <c r="UT106" s="136"/>
      <c r="UU106" s="136"/>
      <c r="UV106" s="136"/>
      <c r="UW106" s="136"/>
      <c r="UX106" s="136"/>
      <c r="UY106" s="136"/>
      <c r="UZ106" s="136"/>
      <c r="VA106" s="136"/>
      <c r="VB106" s="136"/>
      <c r="VC106" s="136"/>
      <c r="VD106" s="136"/>
      <c r="VE106" s="136"/>
      <c r="VF106" s="136"/>
      <c r="VG106" s="136"/>
      <c r="VH106" s="136"/>
      <c r="VI106" s="136"/>
      <c r="VJ106" s="136"/>
      <c r="VK106" s="136"/>
      <c r="VL106" s="136"/>
      <c r="VM106" s="136"/>
      <c r="VN106" s="136"/>
      <c r="VO106" s="136"/>
      <c r="VP106" s="136"/>
      <c r="VQ106" s="136"/>
      <c r="VR106" s="136"/>
      <c r="VS106" s="136"/>
      <c r="VT106" s="136"/>
      <c r="VU106" s="136"/>
      <c r="VV106" s="136"/>
      <c r="VW106" s="136"/>
      <c r="VX106" s="136"/>
      <c r="VY106" s="136"/>
      <c r="VZ106" s="136"/>
      <c r="WA106" s="136"/>
      <c r="WB106" s="136"/>
      <c r="WC106" s="136"/>
      <c r="WD106" s="136"/>
      <c r="WE106" s="136"/>
      <c r="WF106" s="136"/>
      <c r="WG106" s="136"/>
      <c r="WH106" s="136"/>
      <c r="WI106" s="136"/>
      <c r="WJ106" s="136"/>
      <c r="WK106" s="136"/>
      <c r="WL106" s="136"/>
      <c r="WM106" s="136"/>
      <c r="WN106" s="136"/>
      <c r="WO106" s="136"/>
      <c r="WP106" s="136"/>
      <c r="WQ106" s="136"/>
      <c r="WR106" s="136"/>
      <c r="WS106" s="136"/>
      <c r="WT106" s="136"/>
      <c r="WU106" s="136"/>
      <c r="WV106" s="136"/>
      <c r="WW106" s="136"/>
      <c r="WX106" s="136"/>
      <c r="WY106" s="136"/>
      <c r="WZ106" s="136"/>
      <c r="XA106" s="136"/>
      <c r="XB106" s="136"/>
      <c r="XC106" s="136"/>
      <c r="XD106" s="136"/>
      <c r="XE106" s="136"/>
      <c r="XF106" s="136"/>
      <c r="XG106" s="136"/>
      <c r="XH106" s="136"/>
      <c r="XI106" s="136"/>
      <c r="XJ106" s="136"/>
      <c r="XK106" s="136"/>
      <c r="XL106" s="136"/>
      <c r="XM106" s="136"/>
      <c r="XN106" s="136"/>
      <c r="XO106" s="136"/>
      <c r="XP106" s="136"/>
      <c r="XQ106" s="136"/>
      <c r="XR106" s="136"/>
      <c r="XS106" s="136"/>
      <c r="XT106" s="136"/>
      <c r="XU106" s="136"/>
      <c r="XV106" s="136"/>
      <c r="XW106" s="136"/>
      <c r="XX106" s="136"/>
      <c r="XY106" s="136"/>
      <c r="XZ106" s="136"/>
      <c r="YA106" s="136"/>
      <c r="YB106" s="136"/>
      <c r="YC106" s="136"/>
      <c r="YD106" s="136"/>
      <c r="YE106" s="136"/>
      <c r="YF106" s="136"/>
      <c r="YG106" s="136"/>
      <c r="YH106" s="136"/>
      <c r="YI106" s="136"/>
      <c r="YJ106" s="136"/>
      <c r="YK106" s="136"/>
      <c r="YL106" s="136"/>
      <c r="YM106" s="136"/>
      <c r="YN106" s="136"/>
      <c r="YO106" s="136"/>
      <c r="YP106" s="136"/>
      <c r="YQ106" s="136"/>
      <c r="YR106" s="136"/>
      <c r="YS106" s="136"/>
      <c r="YT106" s="136"/>
      <c r="YU106" s="136"/>
      <c r="YV106" s="136"/>
      <c r="YW106" s="136"/>
      <c r="YX106" s="136"/>
      <c r="YY106" s="136"/>
      <c r="YZ106" s="136"/>
      <c r="ZA106" s="136"/>
      <c r="ZB106" s="136"/>
      <c r="ZC106" s="136"/>
      <c r="ZD106" s="136"/>
      <c r="ZE106" s="136"/>
      <c r="ZF106" s="136"/>
      <c r="ZG106" s="136"/>
      <c r="ZH106" s="136"/>
      <c r="ZI106" s="136"/>
      <c r="ZJ106" s="136"/>
      <c r="ZK106" s="136"/>
      <c r="ZL106" s="136"/>
      <c r="ZM106" s="136"/>
      <c r="ZN106" s="136"/>
      <c r="ZO106" s="136"/>
      <c r="ZP106" s="136"/>
      <c r="ZQ106" s="136"/>
      <c r="ZR106" s="136"/>
      <c r="ZS106" s="136"/>
      <c r="ZT106" s="136"/>
      <c r="ZU106" s="136"/>
      <c r="ZV106" s="136"/>
      <c r="ZW106" s="136"/>
      <c r="ZX106" s="136"/>
      <c r="ZY106" s="136"/>
      <c r="ZZ106" s="136"/>
      <c r="AAA106" s="136"/>
      <c r="AAB106" s="136"/>
      <c r="AAC106" s="136"/>
      <c r="AAD106" s="136"/>
      <c r="AAE106" s="136"/>
      <c r="AAF106" s="136"/>
      <c r="AAG106" s="136"/>
      <c r="AAH106" s="136"/>
      <c r="AAI106" s="136"/>
      <c r="AAJ106" s="136"/>
      <c r="AAK106" s="136"/>
      <c r="AAL106" s="136"/>
      <c r="AAM106" s="136"/>
      <c r="AAN106" s="136"/>
      <c r="AAO106" s="136"/>
      <c r="AAP106" s="136"/>
      <c r="AAQ106" s="136"/>
      <c r="AAR106" s="136"/>
      <c r="AAS106" s="136"/>
      <c r="AAT106" s="136"/>
      <c r="AAU106" s="136"/>
      <c r="AAV106" s="136"/>
      <c r="AAW106" s="136"/>
      <c r="AAX106" s="136"/>
      <c r="AAY106" s="136"/>
      <c r="AAZ106" s="136"/>
      <c r="ABA106" s="136"/>
      <c r="ABB106" s="136"/>
      <c r="ABC106" s="136"/>
      <c r="ABD106" s="136"/>
      <c r="ABE106" s="136"/>
      <c r="ABF106" s="136"/>
      <c r="ABG106" s="136"/>
      <c r="ABH106" s="136"/>
      <c r="ABI106" s="136"/>
      <c r="ABJ106" s="136"/>
      <c r="ABK106" s="136"/>
      <c r="ABL106" s="136"/>
      <c r="ABM106" s="136"/>
      <c r="ABN106" s="136"/>
      <c r="ABO106" s="136"/>
      <c r="ABP106" s="136"/>
      <c r="ABQ106" s="136"/>
      <c r="ABR106" s="136"/>
      <c r="ABS106" s="136"/>
      <c r="ABT106" s="136"/>
      <c r="ABU106" s="136"/>
      <c r="ABV106" s="136"/>
      <c r="ABW106" s="136"/>
      <c r="ABX106" s="136"/>
      <c r="ABY106" s="136"/>
      <c r="ABZ106" s="136"/>
      <c r="ACA106" s="136"/>
      <c r="ACB106" s="136"/>
      <c r="ACC106" s="136"/>
      <c r="ACD106" s="136"/>
      <c r="ACE106" s="136"/>
      <c r="ACF106" s="136"/>
      <c r="ACG106" s="136"/>
      <c r="ACH106" s="136"/>
      <c r="ACI106" s="136"/>
      <c r="ACJ106" s="136"/>
      <c r="ACK106" s="136"/>
      <c r="ACL106" s="136"/>
      <c r="ACM106" s="136"/>
      <c r="ACN106" s="136"/>
      <c r="ACO106" s="136"/>
      <c r="ACP106" s="136"/>
      <c r="ACQ106" s="136"/>
      <c r="ACR106" s="136"/>
      <c r="ACS106" s="136"/>
      <c r="ACT106" s="136"/>
      <c r="ACU106" s="136"/>
      <c r="ACV106" s="136"/>
      <c r="ACW106" s="136"/>
      <c r="ACX106" s="136"/>
      <c r="ACY106" s="136"/>
      <c r="ACZ106" s="136"/>
      <c r="ADA106" s="136"/>
      <c r="ADB106" s="136"/>
      <c r="ADC106" s="136"/>
      <c r="ADD106" s="136"/>
      <c r="ADE106" s="136"/>
      <c r="ADF106" s="136"/>
      <c r="ADG106" s="136"/>
      <c r="ADH106" s="136"/>
      <c r="ADI106" s="136"/>
      <c r="ADJ106" s="136"/>
      <c r="ADK106" s="136"/>
      <c r="ADL106" s="136"/>
      <c r="ADM106" s="136"/>
      <c r="ADN106" s="136"/>
      <c r="ADO106" s="136"/>
      <c r="ADP106" s="136"/>
      <c r="ADQ106" s="136"/>
      <c r="ADR106" s="136"/>
      <c r="ADS106" s="136"/>
      <c r="ADT106" s="136"/>
      <c r="ADU106" s="136"/>
      <c r="ADV106" s="136"/>
      <c r="ADW106" s="136"/>
      <c r="ADX106" s="136"/>
      <c r="ADY106" s="136"/>
      <c r="ADZ106" s="136"/>
      <c r="AEA106" s="136"/>
      <c r="AEB106" s="136"/>
      <c r="AEC106" s="136"/>
      <c r="AED106" s="136"/>
      <c r="AEE106" s="136"/>
      <c r="AEF106" s="136"/>
      <c r="AEG106" s="136"/>
      <c r="AEH106" s="136"/>
      <c r="AEI106" s="136"/>
      <c r="AEJ106" s="136"/>
      <c r="AEK106" s="136"/>
      <c r="AEL106" s="136"/>
      <c r="AEM106" s="136"/>
      <c r="AEN106" s="136"/>
      <c r="AEO106" s="136"/>
      <c r="AEP106" s="136"/>
      <c r="AEQ106" s="136"/>
      <c r="AER106" s="136"/>
      <c r="AES106" s="136"/>
      <c r="AET106" s="136"/>
      <c r="AEU106" s="136"/>
      <c r="AEV106" s="136"/>
      <c r="AEW106" s="136"/>
      <c r="AEX106" s="136"/>
      <c r="AEY106" s="136"/>
      <c r="AEZ106" s="136"/>
      <c r="AFA106" s="136"/>
      <c r="AFB106" s="136"/>
      <c r="AFC106" s="136"/>
      <c r="AFD106" s="136"/>
      <c r="AFE106" s="136"/>
      <c r="AFF106" s="136"/>
      <c r="AFG106" s="136"/>
      <c r="AFH106" s="136"/>
      <c r="AFI106" s="136"/>
      <c r="AFJ106" s="136"/>
      <c r="AFK106" s="136"/>
      <c r="AFL106" s="136"/>
      <c r="AFM106" s="136"/>
      <c r="AFN106" s="136"/>
      <c r="AFO106" s="136"/>
      <c r="AFP106" s="136"/>
      <c r="AFQ106" s="136"/>
      <c r="AFR106" s="136"/>
      <c r="AFS106" s="136"/>
      <c r="AFT106" s="136"/>
      <c r="AFU106" s="136"/>
      <c r="AFV106" s="136"/>
      <c r="AFW106" s="136"/>
      <c r="AFX106" s="136"/>
      <c r="AFY106" s="136"/>
      <c r="AFZ106" s="136"/>
      <c r="AGA106" s="136"/>
      <c r="AGB106" s="136"/>
      <c r="AGC106" s="136"/>
      <c r="AGD106" s="136"/>
      <c r="AGE106" s="136"/>
      <c r="AGF106" s="136"/>
      <c r="AGG106" s="136"/>
      <c r="AGH106" s="136"/>
      <c r="AGI106" s="136"/>
      <c r="AGJ106" s="136"/>
      <c r="AGK106" s="136"/>
      <c r="AGL106" s="136"/>
      <c r="AGM106" s="136"/>
      <c r="AGN106" s="136"/>
      <c r="AGO106" s="136"/>
      <c r="AGP106" s="136"/>
      <c r="AGQ106" s="136"/>
      <c r="AGR106" s="136"/>
      <c r="AGS106" s="136"/>
      <c r="AGT106" s="136"/>
      <c r="AGU106" s="136"/>
      <c r="AGV106" s="136"/>
      <c r="AGW106" s="136"/>
      <c r="AGX106" s="136"/>
      <c r="AGY106" s="136"/>
      <c r="AGZ106" s="136"/>
      <c r="AHA106" s="136"/>
      <c r="AHB106" s="136"/>
      <c r="AHC106" s="136"/>
      <c r="AHD106" s="136"/>
      <c r="AHE106" s="136"/>
      <c r="AHF106" s="136"/>
      <c r="AHG106" s="136"/>
      <c r="AHH106" s="136"/>
      <c r="AHI106" s="136"/>
      <c r="AHJ106" s="136"/>
      <c r="AHK106" s="136"/>
      <c r="AHL106" s="136"/>
      <c r="AHM106" s="136"/>
      <c r="AHN106" s="136"/>
      <c r="AHO106" s="136"/>
      <c r="AHP106" s="136"/>
      <c r="AHQ106" s="136"/>
      <c r="AHR106" s="136"/>
      <c r="AHS106" s="136"/>
      <c r="AHT106" s="136"/>
      <c r="AHU106" s="136"/>
      <c r="AHV106" s="136"/>
      <c r="AHW106" s="136"/>
      <c r="AHX106" s="136"/>
      <c r="AHY106" s="136"/>
      <c r="AHZ106" s="136"/>
      <c r="AIA106" s="136"/>
      <c r="AIB106" s="136"/>
      <c r="AIC106" s="136"/>
      <c r="AID106" s="136"/>
      <c r="AIE106" s="136"/>
      <c r="AIF106" s="136"/>
      <c r="AIG106" s="136"/>
      <c r="AIH106" s="136"/>
      <c r="AII106" s="136"/>
      <c r="AIJ106" s="136"/>
      <c r="AIK106" s="136"/>
      <c r="AIL106" s="136"/>
      <c r="AIM106" s="136"/>
      <c r="AIN106" s="136"/>
      <c r="AIO106" s="136"/>
      <c r="AIP106" s="136"/>
      <c r="AIQ106" s="136"/>
      <c r="AIR106" s="136"/>
      <c r="AIS106" s="136"/>
      <c r="AIT106" s="136"/>
      <c r="AIU106" s="136"/>
      <c r="AIV106" s="136"/>
      <c r="AIW106" s="136"/>
      <c r="AIX106" s="136"/>
      <c r="AIY106" s="136"/>
      <c r="AIZ106" s="136"/>
      <c r="AJA106" s="136"/>
      <c r="AJB106" s="136"/>
      <c r="AJC106" s="136"/>
      <c r="AJD106" s="136"/>
      <c r="AJE106" s="136"/>
      <c r="AJF106" s="136"/>
      <c r="AJG106" s="136"/>
      <c r="AJH106" s="136"/>
      <c r="AJI106" s="136"/>
      <c r="AJJ106" s="136"/>
      <c r="AJK106" s="136"/>
      <c r="AJL106" s="136"/>
      <c r="AJM106" s="136"/>
      <c r="AJN106" s="136"/>
      <c r="AJO106" s="136"/>
      <c r="AJP106" s="136"/>
      <c r="AJQ106" s="136"/>
      <c r="AJR106" s="136"/>
      <c r="AJS106" s="136"/>
      <c r="AJT106" s="136"/>
      <c r="AJU106" s="136"/>
      <c r="AJV106" s="136"/>
      <c r="AJW106" s="136"/>
      <c r="AJX106" s="136"/>
      <c r="AJY106" s="136"/>
      <c r="AJZ106" s="136"/>
      <c r="AKA106" s="136"/>
      <c r="AKB106" s="136"/>
      <c r="AKC106" s="136"/>
      <c r="AKD106" s="136"/>
      <c r="AKE106" s="136"/>
      <c r="AKF106" s="136"/>
      <c r="AKG106" s="136"/>
      <c r="AKH106" s="136"/>
      <c r="AKI106" s="136"/>
      <c r="AKJ106" s="136"/>
      <c r="AKK106" s="136"/>
      <c r="AKL106" s="136"/>
      <c r="AKM106" s="136"/>
      <c r="AKN106" s="136"/>
      <c r="AKO106" s="136"/>
      <c r="AKP106" s="136"/>
      <c r="AKQ106" s="136"/>
      <c r="AKR106" s="136"/>
      <c r="AKS106" s="136"/>
      <c r="AKT106" s="136"/>
      <c r="AKU106" s="136"/>
      <c r="AKV106" s="136"/>
      <c r="AKW106" s="136"/>
      <c r="AKX106" s="136"/>
      <c r="AKY106" s="136"/>
      <c r="AKZ106" s="136"/>
      <c r="ALA106" s="136"/>
      <c r="ALB106" s="136"/>
      <c r="ALC106" s="136"/>
      <c r="ALD106" s="136"/>
      <c r="ALE106" s="136"/>
      <c r="ALF106" s="136"/>
      <c r="ALG106" s="136"/>
      <c r="ALH106" s="136"/>
      <c r="ALI106" s="136"/>
      <c r="ALJ106" s="136"/>
      <c r="ALK106" s="136"/>
      <c r="ALL106" s="136"/>
      <c r="ALM106" s="136"/>
      <c r="ALN106" s="136"/>
      <c r="ALO106" s="136"/>
      <c r="ALP106" s="136"/>
      <c r="ALQ106" s="136"/>
      <c r="ALR106" s="136"/>
      <c r="ALS106" s="136"/>
      <c r="ALT106" s="136"/>
      <c r="ALU106" s="136"/>
      <c r="ALV106" s="136"/>
      <c r="ALW106" s="136"/>
      <c r="ALX106" s="136"/>
      <c r="ALY106" s="136"/>
      <c r="ALZ106" s="136"/>
      <c r="AMA106" s="136"/>
      <c r="AMB106" s="136"/>
      <c r="AMC106" s="136"/>
      <c r="AMD106" s="136"/>
      <c r="AME106" s="136"/>
      <c r="AMF106" s="136"/>
      <c r="AMG106" s="136"/>
      <c r="AMH106" s="136"/>
      <c r="AMI106" s="136"/>
      <c r="AMJ106" s="136"/>
      <c r="AMK106" s="136"/>
      <c r="AML106" s="136"/>
      <c r="AMM106" s="136"/>
      <c r="AMN106" s="136"/>
      <c r="AMO106" s="136"/>
      <c r="AMP106" s="136"/>
      <c r="AMQ106" s="136"/>
      <c r="AMR106" s="136"/>
      <c r="AMS106" s="136"/>
      <c r="AMT106" s="136"/>
      <c r="AMU106" s="136"/>
      <c r="AMV106" s="136"/>
      <c r="AMW106" s="136"/>
      <c r="AMX106" s="136"/>
      <c r="AMY106" s="136"/>
      <c r="AMZ106" s="136"/>
      <c r="ANA106" s="136"/>
      <c r="ANB106" s="136"/>
      <c r="ANC106" s="136"/>
      <c r="AND106" s="136"/>
      <c r="ANE106" s="136"/>
      <c r="ANF106" s="136"/>
      <c r="ANG106" s="136"/>
      <c r="ANH106" s="136"/>
      <c r="ANI106" s="136"/>
      <c r="ANJ106" s="136"/>
      <c r="ANK106" s="136"/>
      <c r="ANL106" s="136"/>
      <c r="ANM106" s="136"/>
      <c r="ANN106" s="136"/>
      <c r="ANO106" s="136"/>
      <c r="ANP106" s="136"/>
      <c r="ANQ106" s="136"/>
      <c r="ANR106" s="136"/>
      <c r="ANS106" s="136"/>
      <c r="ANT106" s="136"/>
      <c r="ANU106" s="136"/>
      <c r="ANV106" s="136"/>
      <c r="ANW106" s="136"/>
      <c r="ANX106" s="136"/>
      <c r="ANY106" s="136"/>
      <c r="ANZ106" s="136"/>
      <c r="AOA106" s="136"/>
      <c r="AOB106" s="136"/>
      <c r="AOC106" s="136"/>
      <c r="AOD106" s="136"/>
      <c r="AOE106" s="136"/>
      <c r="AOF106" s="136"/>
      <c r="AOG106" s="136"/>
      <c r="AOH106" s="136"/>
      <c r="AOI106" s="136"/>
      <c r="AOJ106" s="136"/>
      <c r="AOK106" s="136"/>
      <c r="AOL106" s="136"/>
      <c r="AOM106" s="136"/>
      <c r="AON106" s="136"/>
      <c r="AOO106" s="136"/>
      <c r="AOP106" s="136"/>
      <c r="AOQ106" s="136"/>
      <c r="AOR106" s="136"/>
      <c r="AOS106" s="136"/>
      <c r="AOT106" s="136"/>
      <c r="AOU106" s="136"/>
      <c r="AOV106" s="136"/>
      <c r="AOW106" s="136"/>
      <c r="AOX106" s="136"/>
      <c r="AOY106" s="136"/>
      <c r="AOZ106" s="136"/>
      <c r="APA106" s="136"/>
      <c r="APB106" s="136"/>
      <c r="APC106" s="136"/>
      <c r="APD106" s="136"/>
      <c r="APE106" s="136"/>
      <c r="APF106" s="136"/>
      <c r="APG106" s="136"/>
      <c r="APH106" s="136"/>
      <c r="API106" s="136"/>
      <c r="APJ106" s="136"/>
      <c r="APK106" s="136"/>
      <c r="APL106" s="136"/>
      <c r="APM106" s="136"/>
      <c r="APN106" s="136"/>
      <c r="APO106" s="136"/>
      <c r="APP106" s="136"/>
      <c r="APQ106" s="136"/>
      <c r="APR106" s="136"/>
      <c r="APS106" s="136"/>
      <c r="APT106" s="136"/>
      <c r="APU106" s="136"/>
      <c r="APV106" s="136"/>
      <c r="APW106" s="136"/>
      <c r="APX106" s="136"/>
      <c r="APY106" s="136"/>
      <c r="APZ106" s="136"/>
      <c r="AQA106" s="136"/>
      <c r="AQB106" s="136"/>
      <c r="AQC106" s="136"/>
      <c r="AQD106" s="136"/>
      <c r="AQE106" s="136"/>
      <c r="AQF106" s="136"/>
      <c r="AQG106" s="136"/>
      <c r="AQH106" s="136"/>
      <c r="AQI106" s="136"/>
      <c r="AQJ106" s="136"/>
      <c r="AQK106" s="136"/>
      <c r="AQL106" s="136"/>
      <c r="AQM106" s="136"/>
      <c r="AQN106" s="136"/>
      <c r="AQO106" s="136"/>
      <c r="AQP106" s="136"/>
      <c r="AQQ106" s="136"/>
      <c r="AQR106" s="136"/>
      <c r="AQS106" s="136"/>
      <c r="AQT106" s="136"/>
      <c r="AQU106" s="136"/>
      <c r="AQV106" s="136"/>
      <c r="AQW106" s="136"/>
      <c r="AQX106" s="136"/>
      <c r="AQY106" s="136"/>
      <c r="AQZ106" s="136"/>
      <c r="ARA106" s="136"/>
      <c r="ARB106" s="136"/>
      <c r="ARC106" s="136"/>
      <c r="ARD106" s="136"/>
      <c r="ARE106" s="136"/>
      <c r="ARF106" s="136"/>
      <c r="ARG106" s="136"/>
      <c r="ARH106" s="136"/>
      <c r="ARI106" s="136"/>
      <c r="ARJ106" s="136"/>
      <c r="ARK106" s="136"/>
      <c r="ARL106" s="136"/>
      <c r="ARM106" s="136"/>
      <c r="ARN106" s="136"/>
      <c r="ARO106" s="136"/>
      <c r="ARP106" s="136"/>
      <c r="ARQ106" s="136"/>
      <c r="ARR106" s="136"/>
      <c r="ARS106" s="136"/>
      <c r="ART106" s="136"/>
      <c r="ARU106" s="136"/>
      <c r="ARV106" s="136"/>
      <c r="ARW106" s="136"/>
      <c r="ARX106" s="136"/>
      <c r="ARY106" s="136"/>
      <c r="ARZ106" s="136"/>
      <c r="ASA106" s="136"/>
      <c r="ASB106" s="136"/>
      <c r="ASC106" s="136"/>
      <c r="ASD106" s="136"/>
      <c r="ASE106" s="136"/>
      <c r="ASF106" s="136"/>
      <c r="ASG106" s="136"/>
      <c r="ASH106" s="136"/>
      <c r="ASI106" s="136"/>
      <c r="ASJ106" s="136"/>
      <c r="ASK106" s="136"/>
      <c r="ASL106" s="136"/>
      <c r="ASM106" s="136"/>
      <c r="ASN106" s="136"/>
      <c r="ASO106" s="136"/>
      <c r="ASP106" s="136"/>
      <c r="ASQ106" s="136"/>
      <c r="ASR106" s="136"/>
      <c r="ASS106" s="136"/>
      <c r="AST106" s="136"/>
      <c r="ASU106" s="136"/>
      <c r="ASV106" s="136"/>
      <c r="ASW106" s="136"/>
      <c r="ASX106" s="136"/>
      <c r="ASY106" s="136"/>
      <c r="ASZ106" s="136"/>
      <c r="ATA106" s="136"/>
      <c r="ATB106" s="136"/>
      <c r="ATC106" s="136"/>
      <c r="ATD106" s="136"/>
      <c r="ATE106" s="136"/>
      <c r="ATF106" s="136"/>
      <c r="ATG106" s="136"/>
      <c r="ATH106" s="136"/>
      <c r="ATI106" s="136"/>
      <c r="ATJ106" s="136"/>
      <c r="ATK106" s="136"/>
      <c r="ATL106" s="136"/>
      <c r="ATM106" s="136"/>
      <c r="ATN106" s="136"/>
      <c r="ATO106" s="136"/>
      <c r="ATP106" s="136"/>
      <c r="ATQ106" s="136"/>
      <c r="ATR106" s="136"/>
      <c r="ATS106" s="136"/>
      <c r="ATT106" s="136"/>
      <c r="ATU106" s="136"/>
      <c r="ATV106" s="136"/>
      <c r="ATW106" s="136"/>
      <c r="ATX106" s="136"/>
      <c r="ATY106" s="136"/>
      <c r="ATZ106" s="136"/>
      <c r="AUA106" s="136"/>
      <c r="AUB106" s="136"/>
      <c r="AUC106" s="136"/>
      <c r="AUD106" s="136"/>
      <c r="AUE106" s="136"/>
      <c r="AUF106" s="136"/>
      <c r="AUG106" s="136"/>
      <c r="AUH106" s="136"/>
      <c r="AUI106" s="136"/>
      <c r="AUJ106" s="136"/>
      <c r="AUK106" s="136"/>
      <c r="AUL106" s="136"/>
      <c r="AUM106" s="136"/>
      <c r="AUN106" s="136"/>
      <c r="AUO106" s="136"/>
      <c r="AUP106" s="136"/>
      <c r="AUQ106" s="136"/>
      <c r="AUR106" s="136"/>
      <c r="AUS106" s="136"/>
      <c r="AUT106" s="136"/>
      <c r="AUU106" s="136"/>
      <c r="AUV106" s="136"/>
      <c r="AUW106" s="136"/>
      <c r="AUX106" s="136"/>
      <c r="AUY106" s="136"/>
      <c r="AUZ106" s="136"/>
      <c r="AVA106" s="136"/>
      <c r="AVB106" s="136"/>
      <c r="AVC106" s="136"/>
      <c r="AVD106" s="136"/>
      <c r="AVE106" s="136"/>
      <c r="AVF106" s="136"/>
      <c r="AVG106" s="136"/>
      <c r="AVH106" s="136"/>
      <c r="AVI106" s="136"/>
      <c r="AVJ106" s="136"/>
      <c r="AVK106" s="136"/>
      <c r="AVL106" s="136"/>
      <c r="AVM106" s="136"/>
      <c r="AVN106" s="136"/>
      <c r="AVO106" s="136"/>
      <c r="AVP106" s="136"/>
      <c r="AVQ106" s="136"/>
      <c r="AVR106" s="136"/>
      <c r="AVS106" s="136"/>
      <c r="AVT106" s="136"/>
      <c r="AVU106" s="136"/>
      <c r="AVV106" s="136"/>
      <c r="AVW106" s="136"/>
      <c r="AVX106" s="136"/>
      <c r="AVY106" s="136"/>
      <c r="AVZ106" s="136"/>
      <c r="AWA106" s="136"/>
      <c r="AWB106" s="136"/>
      <c r="AWC106" s="136"/>
      <c r="AWD106" s="136"/>
      <c r="AWE106" s="136"/>
      <c r="AWF106" s="136"/>
      <c r="AWG106" s="136"/>
      <c r="AWH106" s="136"/>
      <c r="AWI106" s="136"/>
      <c r="AWJ106" s="136"/>
      <c r="AWK106" s="136"/>
      <c r="AWL106" s="136"/>
      <c r="AWM106" s="136"/>
      <c r="AWN106" s="136"/>
      <c r="AWO106" s="136"/>
      <c r="AWP106" s="136"/>
      <c r="AWQ106" s="136"/>
      <c r="AWR106" s="136"/>
      <c r="AWS106" s="136"/>
      <c r="AWT106" s="136"/>
      <c r="AWU106" s="136"/>
      <c r="AWV106" s="136"/>
      <c r="AWW106" s="136"/>
      <c r="AWX106" s="136"/>
      <c r="AWY106" s="136"/>
      <c r="AWZ106" s="136"/>
      <c r="AXA106" s="136"/>
      <c r="AXB106" s="136"/>
      <c r="AXC106" s="136"/>
      <c r="AXD106" s="136"/>
      <c r="AXE106" s="136"/>
      <c r="AXF106" s="136"/>
      <c r="AXG106" s="136"/>
      <c r="AXH106" s="136"/>
      <c r="AXI106" s="136"/>
      <c r="AXJ106" s="136"/>
      <c r="AXK106" s="136"/>
      <c r="AXL106" s="136"/>
      <c r="AXM106" s="136"/>
      <c r="AXN106" s="136"/>
      <c r="AXO106" s="136"/>
      <c r="AXP106" s="136"/>
      <c r="AXQ106" s="136"/>
      <c r="AXR106" s="136"/>
      <c r="AXS106" s="136"/>
      <c r="AXT106" s="136"/>
      <c r="AXU106" s="136"/>
      <c r="AXV106" s="136"/>
      <c r="AXW106" s="136"/>
      <c r="AXX106" s="136"/>
      <c r="AXY106" s="136"/>
      <c r="AXZ106" s="136"/>
      <c r="AYA106" s="136"/>
      <c r="AYB106" s="136"/>
      <c r="AYC106" s="136"/>
      <c r="AYD106" s="136"/>
      <c r="AYE106" s="136"/>
      <c r="AYF106" s="136"/>
      <c r="AYG106" s="136"/>
      <c r="AYH106" s="136"/>
      <c r="AYI106" s="136"/>
      <c r="AYJ106" s="136"/>
      <c r="AYK106" s="136"/>
      <c r="AYL106" s="136"/>
      <c r="AYM106" s="136"/>
      <c r="AYN106" s="136"/>
      <c r="AYO106" s="136"/>
      <c r="AYP106" s="136"/>
      <c r="AYQ106" s="136"/>
      <c r="AYR106" s="136"/>
      <c r="AYS106" s="136"/>
      <c r="AYT106" s="136"/>
      <c r="AYU106" s="136"/>
      <c r="AYV106" s="136"/>
      <c r="AYW106" s="136"/>
      <c r="AYX106" s="136"/>
      <c r="AYY106" s="136"/>
      <c r="AYZ106" s="136"/>
      <c r="AZA106" s="136"/>
      <c r="AZB106" s="136"/>
      <c r="AZC106" s="136"/>
      <c r="AZD106" s="136"/>
      <c r="AZE106" s="136"/>
      <c r="AZF106" s="136"/>
      <c r="AZG106" s="136"/>
      <c r="AZH106" s="136"/>
      <c r="AZI106" s="136"/>
      <c r="AZJ106" s="136"/>
      <c r="AZK106" s="136"/>
      <c r="AZL106" s="136"/>
      <c r="AZM106" s="136"/>
      <c r="AZN106" s="136"/>
      <c r="AZO106" s="136"/>
      <c r="AZP106" s="136"/>
      <c r="AZQ106" s="136"/>
      <c r="AZR106" s="136"/>
      <c r="AZS106" s="136"/>
      <c r="AZT106" s="136"/>
      <c r="AZU106" s="136"/>
      <c r="AZV106" s="136"/>
      <c r="AZW106" s="136"/>
      <c r="AZX106" s="136"/>
      <c r="AZY106" s="136"/>
      <c r="AZZ106" s="136"/>
      <c r="BAA106" s="136"/>
      <c r="BAB106" s="136"/>
      <c r="BAC106" s="136"/>
      <c r="BAD106" s="136"/>
      <c r="BAE106" s="136"/>
      <c r="BAF106" s="136"/>
      <c r="BAG106" s="136"/>
      <c r="BAH106" s="136"/>
      <c r="BAI106" s="136"/>
      <c r="BAJ106" s="136"/>
      <c r="BAK106" s="136"/>
      <c r="BAL106" s="136"/>
      <c r="BAM106" s="136"/>
      <c r="BAN106" s="136"/>
      <c r="BAO106" s="136"/>
      <c r="BAP106" s="136"/>
      <c r="BAQ106" s="136"/>
      <c r="BAR106" s="136"/>
      <c r="BAS106" s="136"/>
      <c r="BAT106" s="136"/>
      <c r="BAU106" s="136"/>
      <c r="BAV106" s="136"/>
      <c r="BAW106" s="136"/>
      <c r="BAX106" s="136"/>
      <c r="BAY106" s="136"/>
      <c r="BAZ106" s="136"/>
      <c r="BBA106" s="136"/>
      <c r="BBB106" s="136"/>
      <c r="BBC106" s="136"/>
      <c r="BBD106" s="136"/>
      <c r="BBE106" s="136"/>
      <c r="BBF106" s="136"/>
      <c r="BBG106" s="136"/>
      <c r="BBH106" s="136"/>
      <c r="BBI106" s="136"/>
      <c r="BBJ106" s="136"/>
      <c r="BBK106" s="136"/>
      <c r="BBL106" s="136"/>
      <c r="BBM106" s="136"/>
      <c r="BBN106" s="136"/>
      <c r="BBO106" s="136"/>
      <c r="BBP106" s="136"/>
      <c r="BBQ106" s="136"/>
      <c r="BBR106" s="136"/>
      <c r="BBS106" s="136"/>
      <c r="BBT106" s="136"/>
      <c r="BBU106" s="136"/>
      <c r="BBV106" s="136"/>
      <c r="BBW106" s="136"/>
      <c r="BBX106" s="136"/>
      <c r="BBY106" s="136"/>
      <c r="BBZ106" s="136"/>
      <c r="BCA106" s="136"/>
      <c r="BCB106" s="136"/>
      <c r="BCC106" s="136"/>
      <c r="BCD106" s="136"/>
      <c r="BCE106" s="136"/>
      <c r="BCF106" s="136"/>
      <c r="BCG106" s="136"/>
      <c r="BCH106" s="136"/>
      <c r="BCI106" s="136"/>
      <c r="BCJ106" s="136"/>
      <c r="BCK106" s="136"/>
      <c r="BCL106" s="136"/>
      <c r="BCM106" s="136"/>
      <c r="BCN106" s="136"/>
      <c r="BCO106" s="136"/>
      <c r="BCP106" s="136"/>
      <c r="BCQ106" s="136"/>
      <c r="BCR106" s="136"/>
      <c r="BCS106" s="136"/>
      <c r="BCT106" s="136"/>
      <c r="BCU106" s="136"/>
      <c r="BCV106" s="136"/>
      <c r="BCW106" s="136"/>
      <c r="BCX106" s="136"/>
      <c r="BCY106" s="136"/>
      <c r="BCZ106" s="136"/>
      <c r="BDA106" s="136"/>
      <c r="BDB106" s="136"/>
      <c r="BDC106" s="136"/>
      <c r="BDD106" s="136"/>
      <c r="BDE106" s="136"/>
      <c r="BDF106" s="136"/>
      <c r="BDG106" s="136"/>
      <c r="BDH106" s="136"/>
      <c r="BDI106" s="136"/>
      <c r="BDJ106" s="136"/>
      <c r="BDK106" s="136"/>
      <c r="BDL106" s="136"/>
      <c r="BDM106" s="136"/>
      <c r="BDN106" s="136"/>
      <c r="BDO106" s="136"/>
      <c r="BDP106" s="136"/>
      <c r="BDQ106" s="136"/>
      <c r="BDR106" s="136"/>
      <c r="BDS106" s="136"/>
      <c r="BDT106" s="136"/>
      <c r="BDU106" s="136"/>
      <c r="BDV106" s="136"/>
      <c r="BDW106" s="136"/>
      <c r="BDX106" s="136"/>
      <c r="BDY106" s="136"/>
      <c r="BDZ106" s="136"/>
      <c r="BEA106" s="136"/>
      <c r="BEB106" s="136"/>
      <c r="BEC106" s="136"/>
      <c r="BED106" s="136"/>
      <c r="BEE106" s="136"/>
      <c r="BEF106" s="136"/>
      <c r="BEG106" s="136"/>
      <c r="BEH106" s="136"/>
      <c r="BEI106" s="136"/>
      <c r="BEJ106" s="136"/>
      <c r="BEK106" s="136"/>
      <c r="BEL106" s="136"/>
      <c r="BEM106" s="136"/>
      <c r="BEN106" s="136"/>
      <c r="BEO106" s="136"/>
      <c r="BEP106" s="136"/>
      <c r="BEQ106" s="136"/>
      <c r="BER106" s="136"/>
      <c r="BES106" s="136"/>
      <c r="BET106" s="136"/>
      <c r="BEU106" s="136"/>
      <c r="BEV106" s="136"/>
      <c r="BEW106" s="136"/>
      <c r="BEX106" s="136"/>
      <c r="BEY106" s="136"/>
      <c r="BEZ106" s="136"/>
      <c r="BFA106" s="136"/>
      <c r="BFB106" s="136"/>
      <c r="BFC106" s="136"/>
      <c r="BFD106" s="136"/>
      <c r="BFE106" s="136"/>
      <c r="BFF106" s="136"/>
      <c r="BFG106" s="136"/>
      <c r="BFH106" s="136"/>
      <c r="BFI106" s="136"/>
      <c r="BFJ106" s="136"/>
      <c r="BFK106" s="136"/>
      <c r="BFL106" s="136"/>
      <c r="BFM106" s="136"/>
      <c r="BFN106" s="136"/>
      <c r="BFO106" s="136"/>
      <c r="BFP106" s="136"/>
      <c r="BFQ106" s="136"/>
      <c r="BFR106" s="136"/>
      <c r="BFS106" s="136"/>
      <c r="BFT106" s="136"/>
      <c r="BFU106" s="136"/>
      <c r="BFV106" s="136"/>
      <c r="BFW106" s="136"/>
      <c r="BFX106" s="136"/>
      <c r="BFY106" s="136"/>
      <c r="BFZ106" s="136"/>
      <c r="BGA106" s="136"/>
      <c r="BGB106" s="136"/>
      <c r="BGC106" s="136"/>
      <c r="BGD106" s="136"/>
      <c r="BGE106" s="136"/>
      <c r="BGF106" s="136"/>
      <c r="BGG106" s="136"/>
      <c r="BGH106" s="136"/>
      <c r="BGI106" s="136"/>
      <c r="BGJ106" s="136"/>
      <c r="BGK106" s="136"/>
      <c r="BGL106" s="136"/>
      <c r="BGM106" s="136"/>
      <c r="BGN106" s="136"/>
      <c r="BGO106" s="136"/>
      <c r="BGP106" s="136"/>
      <c r="BGQ106" s="136"/>
      <c r="BGR106" s="136"/>
      <c r="BGS106" s="136"/>
      <c r="BGT106" s="136"/>
      <c r="BGU106" s="136"/>
      <c r="BGV106" s="136"/>
      <c r="BGW106" s="136"/>
      <c r="BGX106" s="136"/>
      <c r="BGY106" s="136"/>
      <c r="BGZ106" s="136"/>
      <c r="BHA106" s="136"/>
      <c r="BHB106" s="136"/>
      <c r="BHC106" s="136"/>
      <c r="BHD106" s="136"/>
      <c r="BHE106" s="136"/>
      <c r="BHF106" s="136"/>
      <c r="BHG106" s="136"/>
      <c r="BHH106" s="136"/>
      <c r="BHI106" s="136"/>
      <c r="BHJ106" s="136"/>
      <c r="BHK106" s="136"/>
      <c r="BHL106" s="136"/>
      <c r="BHM106" s="136"/>
      <c r="BHN106" s="136"/>
      <c r="BHO106" s="136"/>
      <c r="BHP106" s="136"/>
      <c r="BHQ106" s="136"/>
      <c r="BHR106" s="136"/>
      <c r="BHS106" s="136"/>
      <c r="BHT106" s="136"/>
      <c r="BHU106" s="136"/>
      <c r="BHV106" s="136"/>
      <c r="BHW106" s="136"/>
      <c r="BHX106" s="136"/>
      <c r="BHY106" s="136"/>
      <c r="BHZ106" s="136"/>
      <c r="BIA106" s="136"/>
      <c r="BIB106" s="136"/>
      <c r="BIC106" s="136"/>
      <c r="BID106" s="136"/>
      <c r="BIE106" s="136"/>
      <c r="BIF106" s="136"/>
      <c r="BIG106" s="136"/>
      <c r="BIH106" s="136"/>
      <c r="BII106" s="136"/>
      <c r="BIJ106" s="136"/>
      <c r="BIK106" s="136"/>
      <c r="BIL106" s="136"/>
      <c r="BIM106" s="136"/>
      <c r="BIN106" s="136"/>
      <c r="BIO106" s="136"/>
      <c r="BIP106" s="136"/>
      <c r="BIQ106" s="136"/>
      <c r="BIR106" s="136"/>
      <c r="BIS106" s="136"/>
      <c r="BIT106" s="136"/>
      <c r="BIU106" s="136"/>
      <c r="BIV106" s="136"/>
      <c r="BIW106" s="136"/>
      <c r="BIX106" s="136"/>
      <c r="BIY106" s="136"/>
      <c r="BIZ106" s="136"/>
      <c r="BJA106" s="136"/>
      <c r="BJB106" s="136"/>
      <c r="BJC106" s="136"/>
      <c r="BJD106" s="136"/>
      <c r="BJE106" s="136"/>
      <c r="BJF106" s="136"/>
      <c r="BJG106" s="136"/>
      <c r="BJH106" s="136"/>
      <c r="BJI106" s="136"/>
      <c r="BJJ106" s="136"/>
      <c r="BJK106" s="136"/>
      <c r="BJL106" s="136"/>
      <c r="BJM106" s="136"/>
      <c r="BJN106" s="136"/>
      <c r="BJO106" s="136"/>
      <c r="BJP106" s="136"/>
      <c r="BJQ106" s="136"/>
      <c r="BJR106" s="136"/>
      <c r="BJS106" s="136"/>
      <c r="BJT106" s="136"/>
      <c r="BJU106" s="136"/>
      <c r="BJV106" s="136"/>
      <c r="BJW106" s="136"/>
      <c r="BJX106" s="136"/>
      <c r="BJY106" s="136"/>
      <c r="BJZ106" s="136"/>
      <c r="BKA106" s="136"/>
      <c r="BKB106" s="136"/>
      <c r="BKC106" s="136"/>
      <c r="BKD106" s="136"/>
      <c r="BKE106" s="136"/>
      <c r="BKF106" s="136"/>
      <c r="BKG106" s="136"/>
      <c r="BKH106" s="136"/>
      <c r="BKI106" s="136"/>
      <c r="BKJ106" s="136"/>
      <c r="BKK106" s="136"/>
      <c r="BKL106" s="136"/>
      <c r="BKM106" s="136"/>
      <c r="BKN106" s="136"/>
      <c r="BKO106" s="136"/>
      <c r="BKP106" s="136"/>
      <c r="BKQ106" s="136"/>
      <c r="BKR106" s="136"/>
      <c r="BKS106" s="136"/>
      <c r="BKT106" s="136"/>
      <c r="BKU106" s="136"/>
      <c r="BKV106" s="136"/>
      <c r="BKW106" s="136"/>
      <c r="BKX106" s="136"/>
      <c r="BKY106" s="136"/>
      <c r="BKZ106" s="136"/>
      <c r="BLA106" s="136"/>
      <c r="BLB106" s="136"/>
      <c r="BLC106" s="136"/>
      <c r="BLD106" s="136"/>
      <c r="BLE106" s="136"/>
      <c r="BLF106" s="136"/>
      <c r="BLG106" s="136"/>
      <c r="BLH106" s="136"/>
      <c r="BLI106" s="136"/>
      <c r="BLJ106" s="136"/>
      <c r="BLK106" s="136"/>
      <c r="BLL106" s="136"/>
      <c r="BLM106" s="136"/>
      <c r="BLN106" s="136"/>
      <c r="BLO106" s="136"/>
      <c r="BLP106" s="136"/>
      <c r="BLQ106" s="136"/>
      <c r="BLR106" s="136"/>
      <c r="BLS106" s="136"/>
      <c r="BLT106" s="136"/>
      <c r="BLU106" s="136"/>
      <c r="BLV106" s="136"/>
      <c r="BLW106" s="136"/>
      <c r="BLX106" s="136"/>
      <c r="BLY106" s="136"/>
      <c r="BLZ106" s="136"/>
      <c r="BMA106" s="136"/>
      <c r="BMB106" s="136"/>
      <c r="BMC106" s="136"/>
      <c r="BMD106" s="136"/>
      <c r="BME106" s="136"/>
      <c r="BMF106" s="136"/>
      <c r="BMG106" s="136"/>
      <c r="BMH106" s="136"/>
      <c r="BMI106" s="136"/>
      <c r="BMJ106" s="136"/>
      <c r="BMK106" s="136"/>
      <c r="BML106" s="136"/>
      <c r="BMM106" s="136"/>
      <c r="BMN106" s="136"/>
      <c r="BMO106" s="136"/>
      <c r="BMP106" s="136"/>
      <c r="BMQ106" s="136"/>
      <c r="BMR106" s="136"/>
      <c r="BMS106" s="136"/>
      <c r="BMT106" s="136"/>
      <c r="BMU106" s="136"/>
      <c r="BMV106" s="136"/>
      <c r="BMW106" s="136"/>
      <c r="BMX106" s="136"/>
      <c r="BMY106" s="136"/>
      <c r="BMZ106" s="136"/>
      <c r="BNA106" s="136"/>
      <c r="BNB106" s="136"/>
      <c r="BNC106" s="136"/>
      <c r="BND106" s="136"/>
      <c r="BNE106" s="136"/>
      <c r="BNF106" s="136"/>
      <c r="BNG106" s="136"/>
      <c r="BNH106" s="136"/>
      <c r="BNI106" s="136"/>
      <c r="BNJ106" s="136"/>
      <c r="BNK106" s="136"/>
      <c r="BNL106" s="136"/>
      <c r="BNM106" s="136"/>
      <c r="BNN106" s="136"/>
      <c r="BNO106" s="136"/>
      <c r="BNP106" s="136"/>
      <c r="BNQ106" s="136"/>
      <c r="BNR106" s="136"/>
      <c r="BNS106" s="136"/>
      <c r="BNT106" s="136"/>
      <c r="BNU106" s="136"/>
      <c r="BNV106" s="136"/>
      <c r="BNW106" s="136"/>
      <c r="BNX106" s="136"/>
      <c r="BNY106" s="136"/>
      <c r="BNZ106" s="136"/>
      <c r="BOA106" s="136"/>
      <c r="BOB106" s="136"/>
      <c r="BOC106" s="136"/>
      <c r="BOD106" s="136"/>
      <c r="BOE106" s="136"/>
      <c r="BOF106" s="136"/>
      <c r="BOG106" s="136"/>
      <c r="BOH106" s="136"/>
      <c r="BOI106" s="136"/>
      <c r="BOJ106" s="136"/>
      <c r="BOK106" s="136"/>
      <c r="BOL106" s="136"/>
      <c r="BOM106" s="136"/>
      <c r="BON106" s="136"/>
      <c r="BOO106" s="136"/>
      <c r="BOP106" s="136"/>
      <c r="BOQ106" s="136"/>
      <c r="BOR106" s="136"/>
      <c r="BOS106" s="136"/>
      <c r="BOT106" s="136"/>
      <c r="BOU106" s="136"/>
      <c r="BOV106" s="136"/>
      <c r="BOW106" s="136"/>
      <c r="BOX106" s="136"/>
      <c r="BOY106" s="136"/>
      <c r="BOZ106" s="136"/>
      <c r="BPA106" s="136"/>
      <c r="BPB106" s="136"/>
      <c r="BPC106" s="136"/>
      <c r="BPD106" s="136"/>
      <c r="BPE106" s="136"/>
      <c r="BPF106" s="136"/>
      <c r="BPG106" s="136"/>
      <c r="BPH106" s="136"/>
      <c r="BPI106" s="136"/>
      <c r="BPJ106" s="136"/>
      <c r="BPK106" s="136"/>
      <c r="BPL106" s="136"/>
      <c r="BPM106" s="136"/>
      <c r="BPN106" s="136"/>
      <c r="BPO106" s="136"/>
      <c r="BPP106" s="136"/>
      <c r="BPQ106" s="136"/>
      <c r="BPR106" s="136"/>
      <c r="BPS106" s="136"/>
      <c r="BPT106" s="136"/>
      <c r="BPU106" s="136"/>
      <c r="BPV106" s="136"/>
      <c r="BPW106" s="136"/>
      <c r="BPX106" s="136"/>
      <c r="BPY106" s="136"/>
      <c r="BPZ106" s="136"/>
      <c r="BQA106" s="136"/>
      <c r="BQB106" s="136"/>
      <c r="BQC106" s="136"/>
      <c r="BQD106" s="136"/>
      <c r="BQE106" s="136"/>
      <c r="BQF106" s="136"/>
      <c r="BQG106" s="136"/>
      <c r="BQH106" s="136"/>
      <c r="BQI106" s="136"/>
      <c r="BQJ106" s="136"/>
      <c r="BQK106" s="136"/>
      <c r="BQL106" s="136"/>
      <c r="BQM106" s="136"/>
      <c r="BQN106" s="136"/>
      <c r="BQO106" s="136"/>
      <c r="BQP106" s="136"/>
      <c r="BQQ106" s="136"/>
      <c r="BQR106" s="136"/>
      <c r="BQS106" s="136"/>
      <c r="BQT106" s="136"/>
      <c r="BQU106" s="136"/>
      <c r="BQV106" s="136"/>
      <c r="BQW106" s="136"/>
      <c r="BQX106" s="136"/>
      <c r="BQY106" s="136"/>
      <c r="BQZ106" s="136"/>
      <c r="BRA106" s="136"/>
      <c r="BRB106" s="136"/>
      <c r="BRC106" s="136"/>
      <c r="BRD106" s="136"/>
      <c r="BRE106" s="136"/>
      <c r="BRF106" s="136"/>
      <c r="BRG106" s="136"/>
      <c r="BRH106" s="136"/>
      <c r="BRI106" s="136"/>
      <c r="BRJ106" s="136"/>
      <c r="BRK106" s="136"/>
      <c r="BRL106" s="136"/>
      <c r="BRM106" s="136"/>
      <c r="BRN106" s="136"/>
      <c r="BRO106" s="136"/>
      <c r="BRP106" s="136"/>
      <c r="BRQ106" s="136"/>
      <c r="BRR106" s="136"/>
      <c r="BRS106" s="136"/>
      <c r="BRT106" s="136"/>
      <c r="BRU106" s="136"/>
      <c r="BRV106" s="136"/>
      <c r="BRW106" s="136"/>
      <c r="BRX106" s="136"/>
      <c r="BRY106" s="136"/>
      <c r="BRZ106" s="136"/>
      <c r="BSA106" s="136"/>
      <c r="BSB106" s="136"/>
      <c r="BSC106" s="136"/>
      <c r="BSD106" s="136"/>
      <c r="BSE106" s="136"/>
      <c r="BSF106" s="136"/>
      <c r="BSG106" s="136"/>
      <c r="BSH106" s="136"/>
      <c r="BSI106" s="136"/>
      <c r="BSJ106" s="136"/>
      <c r="BSK106" s="136"/>
      <c r="BSL106" s="136"/>
      <c r="BSM106" s="136"/>
      <c r="BSN106" s="136"/>
      <c r="BSO106" s="136"/>
      <c r="BSP106" s="136"/>
      <c r="BSQ106" s="136"/>
      <c r="BSR106" s="136"/>
      <c r="BSS106" s="136"/>
      <c r="BST106" s="136"/>
      <c r="BSU106" s="136"/>
      <c r="BSV106" s="136"/>
      <c r="BSW106" s="136"/>
      <c r="BSX106" s="136"/>
      <c r="BSY106" s="136"/>
      <c r="BSZ106" s="136"/>
      <c r="BTA106" s="136"/>
      <c r="BTB106" s="136"/>
      <c r="BTC106" s="136"/>
      <c r="BTD106" s="136"/>
      <c r="BTE106" s="136"/>
      <c r="BTF106" s="136"/>
      <c r="BTG106" s="136"/>
      <c r="BTH106" s="136"/>
      <c r="BTI106" s="136"/>
      <c r="BTJ106" s="136"/>
      <c r="BTK106" s="136"/>
      <c r="BTL106" s="136"/>
      <c r="BTM106" s="136"/>
      <c r="BTN106" s="136"/>
      <c r="BTO106" s="136"/>
      <c r="BTP106" s="136"/>
      <c r="BTQ106" s="136"/>
      <c r="BTR106" s="136"/>
      <c r="BTS106" s="136"/>
      <c r="BTT106" s="136"/>
      <c r="BTU106" s="136"/>
      <c r="BTV106" s="136"/>
      <c r="BTW106" s="136"/>
      <c r="BTX106" s="136"/>
      <c r="BTY106" s="136"/>
      <c r="BTZ106" s="136"/>
      <c r="BUA106" s="136"/>
      <c r="BUB106" s="136"/>
      <c r="BUC106" s="136"/>
      <c r="BUD106" s="136"/>
      <c r="BUE106" s="136"/>
      <c r="BUF106" s="136"/>
      <c r="BUG106" s="136"/>
      <c r="BUH106" s="136"/>
      <c r="BUI106" s="136"/>
      <c r="BUJ106" s="136"/>
      <c r="BUK106" s="136"/>
      <c r="BUL106" s="136"/>
      <c r="BUM106" s="136"/>
      <c r="BUN106" s="136"/>
      <c r="BUO106" s="136"/>
      <c r="BUP106" s="136"/>
      <c r="BUQ106" s="136"/>
      <c r="BUR106" s="136"/>
      <c r="BUS106" s="136"/>
      <c r="BUT106" s="136"/>
      <c r="BUU106" s="136"/>
      <c r="BUV106" s="136"/>
      <c r="BUW106" s="136"/>
      <c r="BUX106" s="136"/>
      <c r="BUY106" s="136"/>
      <c r="BUZ106" s="136"/>
      <c r="BVA106" s="136"/>
      <c r="BVB106" s="136"/>
      <c r="BVC106" s="136"/>
      <c r="BVD106" s="136"/>
      <c r="BVE106" s="136"/>
      <c r="BVF106" s="136"/>
      <c r="BVG106" s="136"/>
      <c r="BVH106" s="136"/>
      <c r="BVI106" s="136"/>
      <c r="BVJ106" s="136"/>
      <c r="BVK106" s="136"/>
      <c r="BVL106" s="136"/>
      <c r="BVM106" s="136"/>
      <c r="BVN106" s="136"/>
      <c r="BVO106" s="136"/>
      <c r="BVP106" s="136"/>
      <c r="BVQ106" s="136"/>
      <c r="BVR106" s="136"/>
      <c r="BVS106" s="136"/>
      <c r="BVT106" s="136"/>
      <c r="BVU106" s="136"/>
      <c r="BVV106" s="136"/>
      <c r="BVW106" s="136"/>
      <c r="BVX106" s="136"/>
      <c r="BVY106" s="136"/>
      <c r="BVZ106" s="136"/>
      <c r="BWA106" s="136"/>
      <c r="BWB106" s="136"/>
      <c r="BWC106" s="136"/>
      <c r="BWD106" s="136"/>
      <c r="BWE106" s="136"/>
      <c r="BWF106" s="136"/>
      <c r="BWG106" s="136"/>
      <c r="BWH106" s="136"/>
      <c r="BWI106" s="136"/>
      <c r="BWJ106" s="136"/>
      <c r="BWK106" s="136"/>
      <c r="BWL106" s="136"/>
      <c r="BWM106" s="136"/>
      <c r="BWN106" s="136"/>
      <c r="BWO106" s="136"/>
      <c r="BWP106" s="136"/>
      <c r="BWQ106" s="136"/>
      <c r="BWR106" s="136"/>
      <c r="BWS106" s="136"/>
      <c r="BWT106" s="136"/>
      <c r="BWU106" s="136"/>
      <c r="BWV106" s="136"/>
      <c r="BWW106" s="136"/>
      <c r="BWX106" s="136"/>
      <c r="BWY106" s="136"/>
      <c r="BWZ106" s="136"/>
      <c r="BXA106" s="136"/>
      <c r="BXB106" s="136"/>
      <c r="BXC106" s="136"/>
      <c r="BXD106" s="136"/>
      <c r="BXE106" s="136"/>
      <c r="BXF106" s="136"/>
      <c r="BXG106" s="136"/>
      <c r="BXH106" s="136"/>
      <c r="BXI106" s="136"/>
      <c r="BXJ106" s="136"/>
      <c r="BXK106" s="136"/>
      <c r="BXL106" s="136"/>
      <c r="BXM106" s="136"/>
      <c r="BXN106" s="136"/>
      <c r="BXO106" s="136"/>
      <c r="BXP106" s="136"/>
      <c r="BXQ106" s="136"/>
      <c r="BXR106" s="136"/>
      <c r="BXS106" s="136"/>
      <c r="BXT106" s="136"/>
      <c r="BXU106" s="136"/>
      <c r="BXV106" s="136"/>
      <c r="BXW106" s="136"/>
      <c r="BXX106" s="136"/>
      <c r="BXY106" s="136"/>
      <c r="BXZ106" s="136"/>
      <c r="BYA106" s="136"/>
      <c r="BYB106" s="136"/>
      <c r="BYC106" s="136"/>
      <c r="BYD106" s="136"/>
      <c r="BYE106" s="136"/>
      <c r="BYF106" s="136"/>
      <c r="BYG106" s="136"/>
      <c r="BYH106" s="136"/>
      <c r="BYI106" s="136"/>
      <c r="BYJ106" s="136"/>
      <c r="BYK106" s="136"/>
      <c r="BYL106" s="136"/>
      <c r="BYM106" s="136"/>
      <c r="BYN106" s="136"/>
      <c r="BYO106" s="136"/>
      <c r="BYP106" s="136"/>
      <c r="BYQ106" s="136"/>
      <c r="BYR106" s="136"/>
      <c r="BYS106" s="136"/>
      <c r="BYT106" s="136"/>
      <c r="BYU106" s="136"/>
      <c r="BYV106" s="136"/>
      <c r="BYW106" s="136"/>
      <c r="BYX106" s="136"/>
      <c r="BYY106" s="136"/>
      <c r="BYZ106" s="136"/>
      <c r="BZA106" s="136"/>
      <c r="BZB106" s="136"/>
      <c r="BZC106" s="136"/>
      <c r="BZD106" s="136"/>
      <c r="BZE106" s="136"/>
      <c r="BZF106" s="136"/>
      <c r="BZG106" s="136"/>
      <c r="BZH106" s="136"/>
      <c r="BZI106" s="136"/>
      <c r="BZJ106" s="136"/>
      <c r="BZK106" s="136"/>
      <c r="BZL106" s="136"/>
      <c r="BZM106" s="136"/>
      <c r="BZN106" s="136"/>
      <c r="BZO106" s="136"/>
      <c r="BZP106" s="136"/>
      <c r="BZQ106" s="136"/>
      <c r="BZR106" s="136"/>
      <c r="BZS106" s="136"/>
      <c r="BZT106" s="136"/>
      <c r="BZU106" s="136"/>
      <c r="BZV106" s="136"/>
      <c r="BZW106" s="136"/>
      <c r="BZX106" s="136"/>
      <c r="BZY106" s="136"/>
      <c r="BZZ106" s="136"/>
      <c r="CAA106" s="136"/>
      <c r="CAB106" s="136"/>
      <c r="CAC106" s="136"/>
      <c r="CAD106" s="136"/>
      <c r="CAE106" s="136"/>
      <c r="CAF106" s="136"/>
      <c r="CAG106" s="136"/>
      <c r="CAH106" s="136"/>
      <c r="CAI106" s="136"/>
      <c r="CAJ106" s="136"/>
      <c r="CAK106" s="136"/>
      <c r="CAL106" s="136"/>
      <c r="CAM106" s="136"/>
      <c r="CAN106" s="136"/>
      <c r="CAO106" s="136"/>
      <c r="CAP106" s="136"/>
      <c r="CAQ106" s="136"/>
      <c r="CAR106" s="136"/>
      <c r="CAS106" s="136"/>
      <c r="CAT106" s="136"/>
      <c r="CAU106" s="136"/>
      <c r="CAV106" s="136"/>
      <c r="CAW106" s="136"/>
      <c r="CAX106" s="136"/>
      <c r="CAY106" s="136"/>
      <c r="CAZ106" s="136"/>
      <c r="CBA106" s="136"/>
      <c r="CBB106" s="136"/>
      <c r="CBC106" s="136"/>
      <c r="CBD106" s="136"/>
      <c r="CBE106" s="136"/>
      <c r="CBF106" s="136"/>
      <c r="CBG106" s="136"/>
      <c r="CBH106" s="136"/>
      <c r="CBI106" s="136"/>
      <c r="CBJ106" s="136"/>
      <c r="CBK106" s="136"/>
      <c r="CBL106" s="136"/>
      <c r="CBM106" s="136"/>
      <c r="CBN106" s="136"/>
      <c r="CBO106" s="136"/>
      <c r="CBP106" s="136"/>
      <c r="CBQ106" s="136"/>
      <c r="CBR106" s="136"/>
      <c r="CBS106" s="136"/>
      <c r="CBT106" s="136"/>
      <c r="CBU106" s="136"/>
      <c r="CBV106" s="136"/>
      <c r="CBW106" s="136"/>
      <c r="CBX106" s="136"/>
      <c r="CBY106" s="136"/>
      <c r="CBZ106" s="136"/>
      <c r="CCA106" s="136"/>
      <c r="CCB106" s="136"/>
      <c r="CCC106" s="136"/>
      <c r="CCD106" s="136"/>
      <c r="CCE106" s="136"/>
      <c r="CCF106" s="136"/>
      <c r="CCG106" s="136"/>
      <c r="CCH106" s="136"/>
      <c r="CCI106" s="136"/>
      <c r="CCJ106" s="136"/>
      <c r="CCK106" s="136"/>
      <c r="CCL106" s="136"/>
      <c r="CCM106" s="136"/>
      <c r="CCN106" s="136"/>
      <c r="CCO106" s="136"/>
      <c r="CCP106" s="136"/>
      <c r="CCQ106" s="136"/>
      <c r="CCR106" s="136"/>
      <c r="CCS106" s="136"/>
      <c r="CCT106" s="136"/>
      <c r="CCU106" s="136"/>
      <c r="CCV106" s="136"/>
      <c r="CCW106" s="136"/>
      <c r="CCX106" s="136"/>
      <c r="CCY106" s="136"/>
      <c r="CCZ106" s="136"/>
      <c r="CDA106" s="136"/>
      <c r="CDB106" s="136"/>
      <c r="CDC106" s="136"/>
      <c r="CDD106" s="136"/>
      <c r="CDE106" s="136"/>
      <c r="CDF106" s="136"/>
      <c r="CDG106" s="136"/>
      <c r="CDH106" s="136"/>
      <c r="CDI106" s="136"/>
      <c r="CDJ106" s="136"/>
      <c r="CDK106" s="136"/>
      <c r="CDL106" s="136"/>
      <c r="CDM106" s="136"/>
      <c r="CDN106" s="136"/>
      <c r="CDO106" s="136"/>
      <c r="CDP106" s="136"/>
      <c r="CDQ106" s="136"/>
      <c r="CDR106" s="136"/>
      <c r="CDS106" s="136"/>
      <c r="CDT106" s="136"/>
      <c r="CDU106" s="136"/>
      <c r="CDV106" s="136"/>
      <c r="CDW106" s="136"/>
      <c r="CDX106" s="136"/>
      <c r="CDY106" s="136"/>
      <c r="CDZ106" s="136"/>
      <c r="CEA106" s="136"/>
      <c r="CEB106" s="136"/>
      <c r="CEC106" s="136"/>
      <c r="CED106" s="136"/>
      <c r="CEE106" s="136"/>
      <c r="CEF106" s="136"/>
      <c r="CEG106" s="136"/>
      <c r="CEH106" s="136"/>
      <c r="CEI106" s="136"/>
      <c r="CEJ106" s="136"/>
      <c r="CEK106" s="136"/>
      <c r="CEL106" s="136"/>
      <c r="CEM106" s="136"/>
      <c r="CEN106" s="136"/>
      <c r="CEO106" s="136"/>
      <c r="CEP106" s="136"/>
      <c r="CEQ106" s="136"/>
      <c r="CER106" s="136"/>
      <c r="CES106" s="136"/>
      <c r="CET106" s="136"/>
      <c r="CEU106" s="136"/>
      <c r="CEV106" s="136"/>
      <c r="CEW106" s="136"/>
      <c r="CEX106" s="136"/>
      <c r="CEY106" s="136"/>
      <c r="CEZ106" s="136"/>
      <c r="CFA106" s="136"/>
      <c r="CFB106" s="136"/>
      <c r="CFC106" s="136"/>
      <c r="CFD106" s="136"/>
      <c r="CFE106" s="136"/>
      <c r="CFF106" s="136"/>
      <c r="CFG106" s="136"/>
      <c r="CFH106" s="136"/>
      <c r="CFI106" s="136"/>
      <c r="CFJ106" s="136"/>
      <c r="CFK106" s="136"/>
      <c r="CFL106" s="136"/>
      <c r="CFM106" s="136"/>
      <c r="CFN106" s="136"/>
      <c r="CFO106" s="136"/>
      <c r="CFP106" s="136"/>
      <c r="CFQ106" s="136"/>
      <c r="CFR106" s="136"/>
      <c r="CFS106" s="136"/>
      <c r="CFT106" s="136"/>
      <c r="CFU106" s="136"/>
      <c r="CFV106" s="136"/>
      <c r="CFW106" s="136"/>
      <c r="CFX106" s="136"/>
      <c r="CFY106" s="136"/>
      <c r="CFZ106" s="136"/>
      <c r="CGA106" s="136"/>
      <c r="CGB106" s="136"/>
      <c r="CGC106" s="136"/>
      <c r="CGD106" s="136"/>
      <c r="CGE106" s="136"/>
      <c r="CGF106" s="136"/>
      <c r="CGG106" s="136"/>
      <c r="CGH106" s="136"/>
      <c r="CGI106" s="136"/>
      <c r="CGJ106" s="136"/>
      <c r="CGK106" s="136"/>
      <c r="CGL106" s="136"/>
      <c r="CGM106" s="136"/>
      <c r="CGN106" s="136"/>
      <c r="CGO106" s="136"/>
      <c r="CGP106" s="136"/>
      <c r="CGQ106" s="136"/>
      <c r="CGR106" s="136"/>
      <c r="CGS106" s="136"/>
      <c r="CGT106" s="136"/>
      <c r="CGU106" s="136"/>
      <c r="CGV106" s="136"/>
      <c r="CGW106" s="136"/>
      <c r="CGX106" s="136"/>
      <c r="CGY106" s="136"/>
      <c r="CGZ106" s="136"/>
      <c r="CHA106" s="136"/>
      <c r="CHB106" s="136"/>
      <c r="CHC106" s="136"/>
      <c r="CHD106" s="136"/>
      <c r="CHE106" s="136"/>
      <c r="CHF106" s="136"/>
      <c r="CHG106" s="136"/>
      <c r="CHH106" s="136"/>
      <c r="CHI106" s="136"/>
      <c r="CHJ106" s="136"/>
      <c r="CHK106" s="136"/>
      <c r="CHL106" s="136"/>
      <c r="CHM106" s="136"/>
      <c r="CHN106" s="136"/>
      <c r="CHO106" s="136"/>
      <c r="CHP106" s="136"/>
      <c r="CHQ106" s="136"/>
      <c r="CHR106" s="136"/>
      <c r="CHS106" s="136"/>
      <c r="CHT106" s="136"/>
      <c r="CHU106" s="136"/>
      <c r="CHV106" s="136"/>
      <c r="CHW106" s="136"/>
      <c r="CHX106" s="136"/>
      <c r="CHY106" s="136"/>
      <c r="CHZ106" s="136"/>
      <c r="CIA106" s="136"/>
      <c r="CIB106" s="136"/>
      <c r="CIC106" s="136"/>
      <c r="CID106" s="136"/>
      <c r="CIE106" s="136"/>
      <c r="CIF106" s="136"/>
      <c r="CIG106" s="136"/>
      <c r="CIH106" s="136"/>
      <c r="CII106" s="136"/>
      <c r="CIJ106" s="136"/>
      <c r="CIK106" s="136"/>
      <c r="CIL106" s="136"/>
      <c r="CIM106" s="136"/>
      <c r="CIN106" s="136"/>
      <c r="CIO106" s="136"/>
      <c r="CIP106" s="136"/>
      <c r="CIQ106" s="136"/>
      <c r="CIR106" s="136"/>
      <c r="CIS106" s="136"/>
      <c r="CIT106" s="136"/>
      <c r="CIU106" s="136"/>
      <c r="CIV106" s="136"/>
      <c r="CIW106" s="136"/>
      <c r="CIX106" s="136"/>
      <c r="CIY106" s="136"/>
      <c r="CIZ106" s="136"/>
      <c r="CJA106" s="136"/>
      <c r="CJB106" s="136"/>
      <c r="CJC106" s="136"/>
      <c r="CJD106" s="136"/>
      <c r="CJE106" s="136"/>
      <c r="CJF106" s="136"/>
      <c r="CJG106" s="136"/>
      <c r="CJH106" s="136"/>
      <c r="CJI106" s="136"/>
      <c r="CJJ106" s="136"/>
      <c r="CJK106" s="136"/>
      <c r="CJL106" s="136"/>
      <c r="CJM106" s="136"/>
      <c r="CJN106" s="136"/>
      <c r="CJO106" s="136"/>
      <c r="CJP106" s="136"/>
      <c r="CJQ106" s="136"/>
      <c r="CJR106" s="136"/>
      <c r="CJS106" s="136"/>
      <c r="CJT106" s="136"/>
      <c r="CJU106" s="136"/>
      <c r="CJV106" s="136"/>
      <c r="CJW106" s="136"/>
      <c r="CJX106" s="136"/>
      <c r="CJY106" s="136"/>
      <c r="CJZ106" s="136"/>
      <c r="CKA106" s="136"/>
      <c r="CKB106" s="136"/>
      <c r="CKC106" s="136"/>
      <c r="CKD106" s="136"/>
      <c r="CKE106" s="136"/>
      <c r="CKF106" s="136"/>
      <c r="CKG106" s="136"/>
      <c r="CKH106" s="136"/>
      <c r="CKI106" s="136"/>
      <c r="CKJ106" s="136"/>
      <c r="CKK106" s="136"/>
      <c r="CKL106" s="136"/>
      <c r="CKM106" s="136"/>
      <c r="CKN106" s="136"/>
      <c r="CKO106" s="136"/>
      <c r="CKP106" s="136"/>
      <c r="CKQ106" s="136"/>
      <c r="CKR106" s="136"/>
      <c r="CKS106" s="136"/>
      <c r="CKT106" s="136"/>
      <c r="CKU106" s="136"/>
      <c r="CKV106" s="136"/>
      <c r="CKW106" s="136"/>
      <c r="CKX106" s="136"/>
      <c r="CKY106" s="136"/>
      <c r="CKZ106" s="136"/>
      <c r="CLA106" s="136"/>
      <c r="CLB106" s="136"/>
      <c r="CLC106" s="136"/>
      <c r="CLD106" s="136"/>
      <c r="CLE106" s="136"/>
      <c r="CLF106" s="136"/>
      <c r="CLG106" s="136"/>
      <c r="CLH106" s="136"/>
      <c r="CLI106" s="136"/>
      <c r="CLJ106" s="136"/>
      <c r="CLK106" s="136"/>
      <c r="CLL106" s="136"/>
      <c r="CLM106" s="136"/>
      <c r="CLN106" s="136"/>
      <c r="CLO106" s="136"/>
      <c r="CLP106" s="136"/>
      <c r="CLQ106" s="136"/>
      <c r="CLR106" s="136"/>
      <c r="CLS106" s="136"/>
      <c r="CLT106" s="136"/>
      <c r="CLU106" s="136"/>
      <c r="CLV106" s="136"/>
      <c r="CLW106" s="136"/>
      <c r="CLX106" s="136"/>
      <c r="CLY106" s="136"/>
      <c r="CLZ106" s="136"/>
      <c r="CMA106" s="136"/>
      <c r="CMB106" s="136"/>
      <c r="CMC106" s="136"/>
      <c r="CMD106" s="136"/>
      <c r="CME106" s="136"/>
      <c r="CMF106" s="136"/>
      <c r="CMG106" s="136"/>
      <c r="CMH106" s="136"/>
      <c r="CMI106" s="136"/>
      <c r="CMJ106" s="136"/>
      <c r="CMK106" s="136"/>
      <c r="CML106" s="136"/>
      <c r="CMM106" s="136"/>
      <c r="CMN106" s="136"/>
      <c r="CMO106" s="136"/>
      <c r="CMP106" s="136"/>
      <c r="CMQ106" s="136"/>
      <c r="CMR106" s="136"/>
      <c r="CMS106" s="136"/>
      <c r="CMT106" s="136"/>
      <c r="CMU106" s="136"/>
      <c r="CMV106" s="136"/>
      <c r="CMW106" s="136"/>
      <c r="CMX106" s="136"/>
      <c r="CMY106" s="136"/>
      <c r="CMZ106" s="136"/>
      <c r="CNA106" s="136"/>
      <c r="CNB106" s="136"/>
      <c r="CNC106" s="136"/>
      <c r="CND106" s="136"/>
      <c r="CNE106" s="136"/>
      <c r="CNF106" s="136"/>
      <c r="CNG106" s="136"/>
      <c r="CNH106" s="136"/>
      <c r="CNI106" s="136"/>
      <c r="CNJ106" s="136"/>
      <c r="CNK106" s="136"/>
      <c r="CNL106" s="136"/>
      <c r="CNM106" s="136"/>
      <c r="CNN106" s="136"/>
      <c r="CNO106" s="136"/>
      <c r="CNP106" s="136"/>
      <c r="CNQ106" s="136"/>
      <c r="CNR106" s="136"/>
      <c r="CNS106" s="136"/>
      <c r="CNT106" s="136"/>
      <c r="CNU106" s="136"/>
      <c r="CNV106" s="136"/>
      <c r="CNW106" s="136"/>
    </row>
    <row r="107" spans="1:2415" s="117" customFormat="1" ht="30" x14ac:dyDescent="0.25">
      <c r="A107" s="192" t="s">
        <v>82</v>
      </c>
      <c r="B107" s="185">
        <v>2</v>
      </c>
      <c r="C107" s="152" t="s">
        <v>90</v>
      </c>
      <c r="D107" s="150">
        <f>IFERROR(VLOOKUP(CONCATENATE(H107,"_",C107),Pontok!$A$2:$E$217,5,FALSE),"N/A")</f>
        <v>2</v>
      </c>
      <c r="E107" s="253" t="s">
        <v>498</v>
      </c>
      <c r="F107" s="254" t="s">
        <v>500</v>
      </c>
      <c r="G107" s="237"/>
      <c r="H107" s="239" t="s">
        <v>345</v>
      </c>
      <c r="I107" s="239"/>
      <c r="J107" s="239"/>
      <c r="K107" s="239"/>
      <c r="L107" s="129"/>
      <c r="M107" s="129"/>
      <c r="N107" s="129"/>
      <c r="EG107" s="136"/>
      <c r="EH107" s="136"/>
      <c r="EI107" s="136"/>
      <c r="EJ107" s="136"/>
      <c r="EK107" s="136"/>
      <c r="EL107" s="136"/>
      <c r="EM107" s="136"/>
      <c r="EN107" s="136"/>
      <c r="EO107" s="136"/>
      <c r="EP107" s="136"/>
      <c r="EQ107" s="136"/>
      <c r="ER107" s="136"/>
      <c r="ES107" s="136"/>
      <c r="ET107" s="136"/>
      <c r="EU107" s="136"/>
      <c r="EV107" s="136"/>
      <c r="EW107" s="136"/>
      <c r="EX107" s="136"/>
      <c r="EY107" s="136"/>
      <c r="EZ107" s="136"/>
      <c r="FA107" s="136"/>
      <c r="FB107" s="136"/>
      <c r="FC107" s="136"/>
      <c r="FD107" s="136"/>
      <c r="FE107" s="136"/>
      <c r="FF107" s="136"/>
      <c r="FG107" s="136"/>
      <c r="FH107" s="136"/>
      <c r="FI107" s="136"/>
      <c r="FJ107" s="136"/>
      <c r="FK107" s="136"/>
      <c r="FL107" s="136"/>
      <c r="FM107" s="136"/>
      <c r="FN107" s="136"/>
      <c r="FO107" s="136"/>
      <c r="FP107" s="136"/>
      <c r="FQ107" s="136"/>
      <c r="FR107" s="136"/>
      <c r="FS107" s="136"/>
      <c r="FT107" s="136"/>
      <c r="FU107" s="136"/>
      <c r="FV107" s="136"/>
      <c r="FW107" s="136"/>
      <c r="FX107" s="136"/>
      <c r="FY107" s="136"/>
      <c r="FZ107" s="136"/>
      <c r="GA107" s="136"/>
      <c r="GB107" s="136"/>
      <c r="GC107" s="136"/>
      <c r="GD107" s="136"/>
      <c r="GE107" s="136"/>
      <c r="GF107" s="136"/>
      <c r="GG107" s="136"/>
      <c r="GH107" s="136"/>
      <c r="GI107" s="136"/>
      <c r="GJ107" s="136"/>
      <c r="GK107" s="136"/>
      <c r="GL107" s="136"/>
      <c r="GM107" s="136"/>
      <c r="GN107" s="136"/>
      <c r="GO107" s="136"/>
      <c r="GP107" s="136"/>
      <c r="GQ107" s="136"/>
      <c r="GR107" s="136"/>
      <c r="GS107" s="136"/>
      <c r="GT107" s="136"/>
      <c r="GU107" s="136"/>
      <c r="GV107" s="136"/>
      <c r="GW107" s="136"/>
      <c r="GX107" s="136"/>
      <c r="GY107" s="136"/>
      <c r="GZ107" s="136"/>
      <c r="HA107" s="136"/>
      <c r="HB107" s="136"/>
      <c r="HC107" s="136"/>
      <c r="HD107" s="136"/>
      <c r="HE107" s="136"/>
      <c r="HF107" s="136"/>
      <c r="HG107" s="136"/>
      <c r="HH107" s="136"/>
      <c r="HI107" s="136"/>
      <c r="HJ107" s="136"/>
      <c r="HK107" s="136"/>
      <c r="HL107" s="136"/>
      <c r="HM107" s="136"/>
      <c r="HN107" s="136"/>
      <c r="HO107" s="136"/>
      <c r="HP107" s="136"/>
      <c r="HQ107" s="136"/>
      <c r="HR107" s="136"/>
      <c r="HS107" s="136"/>
      <c r="HT107" s="136"/>
      <c r="HU107" s="136"/>
      <c r="HV107" s="136"/>
      <c r="HW107" s="136"/>
      <c r="HX107" s="136"/>
      <c r="HY107" s="136"/>
      <c r="HZ107" s="136"/>
      <c r="IA107" s="136"/>
      <c r="IB107" s="136"/>
      <c r="IC107" s="136"/>
      <c r="ID107" s="136"/>
      <c r="IE107" s="136"/>
      <c r="IF107" s="136"/>
      <c r="IG107" s="136"/>
      <c r="IH107" s="136"/>
      <c r="II107" s="136"/>
      <c r="IJ107" s="136"/>
      <c r="IK107" s="136"/>
      <c r="IL107" s="136"/>
      <c r="IM107" s="136"/>
      <c r="IN107" s="136"/>
      <c r="IO107" s="136"/>
      <c r="IP107" s="136"/>
      <c r="IQ107" s="136"/>
      <c r="IR107" s="136"/>
      <c r="IS107" s="136"/>
      <c r="IT107" s="136"/>
      <c r="IU107" s="136"/>
      <c r="IV107" s="136"/>
      <c r="IW107" s="136"/>
      <c r="IX107" s="136"/>
      <c r="IY107" s="136"/>
      <c r="IZ107" s="136"/>
      <c r="JA107" s="136"/>
      <c r="JB107" s="136"/>
      <c r="JC107" s="136"/>
      <c r="JD107" s="136"/>
      <c r="JE107" s="136"/>
      <c r="JF107" s="136"/>
      <c r="JG107" s="136"/>
      <c r="JH107" s="136"/>
      <c r="JI107" s="136"/>
      <c r="JJ107" s="136"/>
      <c r="JK107" s="136"/>
      <c r="JL107" s="136"/>
      <c r="JM107" s="136"/>
      <c r="JN107" s="136"/>
      <c r="JO107" s="136"/>
      <c r="JP107" s="136"/>
      <c r="JQ107" s="136"/>
      <c r="JR107" s="136"/>
      <c r="JS107" s="136"/>
      <c r="JT107" s="136"/>
      <c r="JU107" s="136"/>
      <c r="JV107" s="136"/>
      <c r="JW107" s="136"/>
      <c r="JX107" s="136"/>
      <c r="JY107" s="136"/>
      <c r="JZ107" s="136"/>
      <c r="KA107" s="136"/>
      <c r="KB107" s="136"/>
      <c r="KC107" s="136"/>
      <c r="KD107" s="136"/>
      <c r="KE107" s="136"/>
      <c r="KF107" s="136"/>
      <c r="KG107" s="136"/>
      <c r="KH107" s="136"/>
      <c r="KI107" s="136"/>
      <c r="KJ107" s="136"/>
      <c r="KK107" s="136"/>
      <c r="KL107" s="136"/>
      <c r="KM107" s="136"/>
      <c r="KN107" s="136"/>
      <c r="KO107" s="136"/>
      <c r="KP107" s="136"/>
      <c r="KQ107" s="136"/>
      <c r="KR107" s="136"/>
      <c r="KS107" s="136"/>
      <c r="KT107" s="136"/>
      <c r="KU107" s="136"/>
      <c r="KV107" s="136"/>
      <c r="KW107" s="136"/>
      <c r="KX107" s="136"/>
      <c r="KY107" s="136"/>
      <c r="KZ107" s="136"/>
      <c r="LA107" s="136"/>
      <c r="LB107" s="136"/>
      <c r="LC107" s="136"/>
      <c r="LD107" s="136"/>
      <c r="LE107" s="136"/>
      <c r="LF107" s="136"/>
      <c r="LG107" s="136"/>
      <c r="LH107" s="136"/>
      <c r="LI107" s="136"/>
      <c r="LJ107" s="136"/>
      <c r="LK107" s="136"/>
      <c r="LL107" s="136"/>
      <c r="LM107" s="136"/>
      <c r="LN107" s="136"/>
      <c r="LO107" s="136"/>
      <c r="LP107" s="136"/>
      <c r="LQ107" s="136"/>
      <c r="LR107" s="136"/>
      <c r="LS107" s="136"/>
      <c r="LT107" s="136"/>
      <c r="LU107" s="136"/>
      <c r="LV107" s="136"/>
      <c r="LW107" s="136"/>
      <c r="LX107" s="136"/>
      <c r="LY107" s="136"/>
      <c r="LZ107" s="136"/>
      <c r="MA107" s="136"/>
      <c r="MB107" s="136"/>
      <c r="MC107" s="136"/>
      <c r="MD107" s="136"/>
      <c r="ME107" s="136"/>
      <c r="MF107" s="136"/>
      <c r="MG107" s="136"/>
      <c r="MH107" s="136"/>
      <c r="MI107" s="136"/>
      <c r="MJ107" s="136"/>
      <c r="MK107" s="136"/>
      <c r="ML107" s="136"/>
      <c r="MM107" s="136"/>
      <c r="MN107" s="136"/>
      <c r="MO107" s="136"/>
      <c r="MP107" s="136"/>
      <c r="MQ107" s="136"/>
      <c r="MR107" s="136"/>
      <c r="MS107" s="136"/>
      <c r="MT107" s="136"/>
      <c r="MU107" s="136"/>
      <c r="MV107" s="136"/>
      <c r="MW107" s="136"/>
      <c r="MX107" s="136"/>
      <c r="MY107" s="136"/>
      <c r="MZ107" s="136"/>
      <c r="NA107" s="136"/>
      <c r="NB107" s="136"/>
      <c r="NC107" s="136"/>
      <c r="ND107" s="136"/>
      <c r="NE107" s="136"/>
      <c r="NF107" s="136"/>
      <c r="NG107" s="136"/>
      <c r="NH107" s="136"/>
      <c r="NI107" s="136"/>
      <c r="NJ107" s="136"/>
      <c r="NK107" s="136"/>
      <c r="NL107" s="136"/>
      <c r="NM107" s="136"/>
      <c r="NN107" s="136"/>
      <c r="NO107" s="136"/>
      <c r="NP107" s="136"/>
      <c r="NQ107" s="136"/>
      <c r="NR107" s="136"/>
      <c r="NS107" s="136"/>
      <c r="NT107" s="136"/>
      <c r="NU107" s="136"/>
      <c r="NV107" s="136"/>
      <c r="NW107" s="136"/>
      <c r="NX107" s="136"/>
      <c r="NY107" s="136"/>
      <c r="NZ107" s="136"/>
      <c r="OA107" s="136"/>
      <c r="OB107" s="136"/>
      <c r="OC107" s="136"/>
      <c r="OD107" s="136"/>
      <c r="OE107" s="136"/>
      <c r="OF107" s="136"/>
      <c r="OG107" s="136"/>
      <c r="OH107" s="136"/>
      <c r="OI107" s="136"/>
      <c r="OJ107" s="136"/>
      <c r="OK107" s="136"/>
      <c r="OL107" s="136"/>
      <c r="OM107" s="136"/>
      <c r="ON107" s="136"/>
      <c r="OO107" s="136"/>
      <c r="OP107" s="136"/>
      <c r="OQ107" s="136"/>
      <c r="OR107" s="136"/>
      <c r="OS107" s="136"/>
      <c r="OT107" s="136"/>
      <c r="OU107" s="136"/>
      <c r="OV107" s="136"/>
      <c r="OW107" s="136"/>
      <c r="OX107" s="136"/>
      <c r="OY107" s="136"/>
      <c r="OZ107" s="136"/>
      <c r="PA107" s="136"/>
      <c r="PB107" s="136"/>
      <c r="PC107" s="136"/>
      <c r="PD107" s="136"/>
      <c r="PE107" s="136"/>
      <c r="PF107" s="136"/>
      <c r="PG107" s="136"/>
      <c r="PH107" s="136"/>
      <c r="PI107" s="136"/>
      <c r="PJ107" s="136"/>
      <c r="PK107" s="136"/>
      <c r="PL107" s="136"/>
      <c r="PM107" s="136"/>
      <c r="PN107" s="136"/>
      <c r="PO107" s="136"/>
      <c r="PP107" s="136"/>
      <c r="PQ107" s="136"/>
      <c r="PR107" s="136"/>
      <c r="PS107" s="136"/>
      <c r="PT107" s="136"/>
      <c r="PU107" s="136"/>
      <c r="PV107" s="136"/>
      <c r="PW107" s="136"/>
      <c r="PX107" s="136"/>
      <c r="PY107" s="136"/>
      <c r="PZ107" s="136"/>
      <c r="QA107" s="136"/>
      <c r="QB107" s="136"/>
      <c r="QC107" s="136"/>
      <c r="QD107" s="136"/>
      <c r="QE107" s="136"/>
      <c r="QF107" s="136"/>
      <c r="QG107" s="136"/>
      <c r="QH107" s="136"/>
      <c r="QI107" s="136"/>
      <c r="QJ107" s="136"/>
      <c r="QK107" s="136"/>
      <c r="QL107" s="136"/>
      <c r="QM107" s="136"/>
      <c r="QN107" s="136"/>
      <c r="QO107" s="136"/>
      <c r="QP107" s="136"/>
      <c r="QQ107" s="136"/>
      <c r="QR107" s="136"/>
      <c r="QS107" s="136"/>
      <c r="QT107" s="136"/>
      <c r="QU107" s="136"/>
      <c r="QV107" s="136"/>
      <c r="QW107" s="136"/>
      <c r="QX107" s="136"/>
      <c r="QY107" s="136"/>
      <c r="QZ107" s="136"/>
      <c r="RA107" s="136"/>
      <c r="RB107" s="136"/>
      <c r="RC107" s="136"/>
      <c r="RD107" s="136"/>
      <c r="RE107" s="136"/>
      <c r="RF107" s="136"/>
      <c r="RG107" s="136"/>
      <c r="RH107" s="136"/>
      <c r="RI107" s="136"/>
      <c r="RJ107" s="136"/>
      <c r="RK107" s="136"/>
      <c r="RL107" s="136"/>
      <c r="RM107" s="136"/>
      <c r="RN107" s="136"/>
      <c r="RO107" s="136"/>
      <c r="RP107" s="136"/>
      <c r="RQ107" s="136"/>
      <c r="RR107" s="136"/>
      <c r="RS107" s="136"/>
      <c r="RT107" s="136"/>
      <c r="RU107" s="136"/>
      <c r="RV107" s="136"/>
      <c r="RW107" s="136"/>
      <c r="RX107" s="136"/>
      <c r="RY107" s="136"/>
      <c r="RZ107" s="136"/>
      <c r="SA107" s="136"/>
      <c r="SB107" s="136"/>
      <c r="SC107" s="136"/>
      <c r="SD107" s="136"/>
      <c r="SE107" s="136"/>
      <c r="SF107" s="136"/>
      <c r="SG107" s="136"/>
      <c r="SH107" s="136"/>
      <c r="SI107" s="136"/>
      <c r="SJ107" s="136"/>
      <c r="SK107" s="136"/>
      <c r="SL107" s="136"/>
      <c r="SM107" s="136"/>
      <c r="SN107" s="136"/>
      <c r="SO107" s="136"/>
      <c r="SP107" s="136"/>
      <c r="SQ107" s="136"/>
      <c r="SR107" s="136"/>
      <c r="SS107" s="136"/>
      <c r="ST107" s="136"/>
      <c r="SU107" s="136"/>
      <c r="SV107" s="136"/>
      <c r="SW107" s="136"/>
      <c r="SX107" s="136"/>
      <c r="SY107" s="136"/>
      <c r="SZ107" s="136"/>
      <c r="TA107" s="136"/>
      <c r="TB107" s="136"/>
      <c r="TC107" s="136"/>
      <c r="TD107" s="136"/>
      <c r="TE107" s="136"/>
      <c r="TF107" s="136"/>
      <c r="TG107" s="136"/>
      <c r="TH107" s="136"/>
      <c r="TI107" s="136"/>
      <c r="TJ107" s="136"/>
      <c r="TK107" s="136"/>
      <c r="TL107" s="136"/>
      <c r="TM107" s="136"/>
      <c r="TN107" s="136"/>
      <c r="TO107" s="136"/>
      <c r="TP107" s="136"/>
      <c r="TQ107" s="136"/>
      <c r="TR107" s="136"/>
      <c r="TS107" s="136"/>
      <c r="TT107" s="136"/>
      <c r="TU107" s="136"/>
      <c r="TV107" s="136"/>
      <c r="TW107" s="136"/>
      <c r="TX107" s="136"/>
      <c r="TY107" s="136"/>
      <c r="TZ107" s="136"/>
      <c r="UA107" s="136"/>
      <c r="UB107" s="136"/>
      <c r="UC107" s="136"/>
      <c r="UD107" s="136"/>
      <c r="UE107" s="136"/>
      <c r="UF107" s="136"/>
      <c r="UG107" s="136"/>
      <c r="UH107" s="136"/>
      <c r="UI107" s="136"/>
      <c r="UJ107" s="136"/>
      <c r="UK107" s="136"/>
      <c r="UL107" s="136"/>
      <c r="UM107" s="136"/>
      <c r="UN107" s="136"/>
      <c r="UO107" s="136"/>
      <c r="UP107" s="136"/>
      <c r="UQ107" s="136"/>
      <c r="UR107" s="136"/>
      <c r="US107" s="136"/>
      <c r="UT107" s="136"/>
      <c r="UU107" s="136"/>
      <c r="UV107" s="136"/>
      <c r="UW107" s="136"/>
      <c r="UX107" s="136"/>
      <c r="UY107" s="136"/>
      <c r="UZ107" s="136"/>
      <c r="VA107" s="136"/>
      <c r="VB107" s="136"/>
      <c r="VC107" s="136"/>
      <c r="VD107" s="136"/>
      <c r="VE107" s="136"/>
      <c r="VF107" s="136"/>
      <c r="VG107" s="136"/>
      <c r="VH107" s="136"/>
      <c r="VI107" s="136"/>
      <c r="VJ107" s="136"/>
      <c r="VK107" s="136"/>
      <c r="VL107" s="136"/>
      <c r="VM107" s="136"/>
      <c r="VN107" s="136"/>
      <c r="VO107" s="136"/>
      <c r="VP107" s="136"/>
      <c r="VQ107" s="136"/>
      <c r="VR107" s="136"/>
      <c r="VS107" s="136"/>
      <c r="VT107" s="136"/>
      <c r="VU107" s="136"/>
      <c r="VV107" s="136"/>
      <c r="VW107" s="136"/>
      <c r="VX107" s="136"/>
      <c r="VY107" s="136"/>
      <c r="VZ107" s="136"/>
      <c r="WA107" s="136"/>
      <c r="WB107" s="136"/>
      <c r="WC107" s="136"/>
      <c r="WD107" s="136"/>
      <c r="WE107" s="136"/>
      <c r="WF107" s="136"/>
      <c r="WG107" s="136"/>
      <c r="WH107" s="136"/>
      <c r="WI107" s="136"/>
      <c r="WJ107" s="136"/>
      <c r="WK107" s="136"/>
      <c r="WL107" s="136"/>
      <c r="WM107" s="136"/>
      <c r="WN107" s="136"/>
      <c r="WO107" s="136"/>
      <c r="WP107" s="136"/>
      <c r="WQ107" s="136"/>
      <c r="WR107" s="136"/>
      <c r="WS107" s="136"/>
      <c r="WT107" s="136"/>
      <c r="WU107" s="136"/>
      <c r="WV107" s="136"/>
      <c r="WW107" s="136"/>
      <c r="WX107" s="136"/>
      <c r="WY107" s="136"/>
      <c r="WZ107" s="136"/>
      <c r="XA107" s="136"/>
      <c r="XB107" s="136"/>
      <c r="XC107" s="136"/>
      <c r="XD107" s="136"/>
      <c r="XE107" s="136"/>
      <c r="XF107" s="136"/>
      <c r="XG107" s="136"/>
      <c r="XH107" s="136"/>
      <c r="XI107" s="136"/>
      <c r="XJ107" s="136"/>
      <c r="XK107" s="136"/>
      <c r="XL107" s="136"/>
      <c r="XM107" s="136"/>
      <c r="XN107" s="136"/>
      <c r="XO107" s="136"/>
      <c r="XP107" s="136"/>
      <c r="XQ107" s="136"/>
      <c r="XR107" s="136"/>
      <c r="XS107" s="136"/>
      <c r="XT107" s="136"/>
      <c r="XU107" s="136"/>
      <c r="XV107" s="136"/>
      <c r="XW107" s="136"/>
      <c r="XX107" s="136"/>
      <c r="XY107" s="136"/>
      <c r="XZ107" s="136"/>
      <c r="YA107" s="136"/>
      <c r="YB107" s="136"/>
      <c r="YC107" s="136"/>
      <c r="YD107" s="136"/>
      <c r="YE107" s="136"/>
      <c r="YF107" s="136"/>
      <c r="YG107" s="136"/>
      <c r="YH107" s="136"/>
      <c r="YI107" s="136"/>
      <c r="YJ107" s="136"/>
      <c r="YK107" s="136"/>
      <c r="YL107" s="136"/>
      <c r="YM107" s="136"/>
      <c r="YN107" s="136"/>
      <c r="YO107" s="136"/>
      <c r="YP107" s="136"/>
      <c r="YQ107" s="136"/>
      <c r="YR107" s="136"/>
      <c r="YS107" s="136"/>
      <c r="YT107" s="136"/>
      <c r="YU107" s="136"/>
      <c r="YV107" s="136"/>
      <c r="YW107" s="136"/>
      <c r="YX107" s="136"/>
      <c r="YY107" s="136"/>
      <c r="YZ107" s="136"/>
      <c r="ZA107" s="136"/>
      <c r="ZB107" s="136"/>
      <c r="ZC107" s="136"/>
      <c r="ZD107" s="136"/>
      <c r="ZE107" s="136"/>
      <c r="ZF107" s="136"/>
      <c r="ZG107" s="136"/>
      <c r="ZH107" s="136"/>
      <c r="ZI107" s="136"/>
      <c r="ZJ107" s="136"/>
      <c r="ZK107" s="136"/>
      <c r="ZL107" s="136"/>
      <c r="ZM107" s="136"/>
      <c r="ZN107" s="136"/>
      <c r="ZO107" s="136"/>
      <c r="ZP107" s="136"/>
      <c r="ZQ107" s="136"/>
      <c r="ZR107" s="136"/>
      <c r="ZS107" s="136"/>
      <c r="ZT107" s="136"/>
      <c r="ZU107" s="136"/>
      <c r="ZV107" s="136"/>
      <c r="ZW107" s="136"/>
      <c r="ZX107" s="136"/>
      <c r="ZY107" s="136"/>
      <c r="ZZ107" s="136"/>
      <c r="AAA107" s="136"/>
      <c r="AAB107" s="136"/>
      <c r="AAC107" s="136"/>
      <c r="AAD107" s="136"/>
      <c r="AAE107" s="136"/>
      <c r="AAF107" s="136"/>
      <c r="AAG107" s="136"/>
      <c r="AAH107" s="136"/>
      <c r="AAI107" s="136"/>
      <c r="AAJ107" s="136"/>
      <c r="AAK107" s="136"/>
      <c r="AAL107" s="136"/>
      <c r="AAM107" s="136"/>
      <c r="AAN107" s="136"/>
      <c r="AAO107" s="136"/>
      <c r="AAP107" s="136"/>
      <c r="AAQ107" s="136"/>
      <c r="AAR107" s="136"/>
      <c r="AAS107" s="136"/>
      <c r="AAT107" s="136"/>
      <c r="AAU107" s="136"/>
      <c r="AAV107" s="136"/>
      <c r="AAW107" s="136"/>
      <c r="AAX107" s="136"/>
      <c r="AAY107" s="136"/>
      <c r="AAZ107" s="136"/>
      <c r="ABA107" s="136"/>
      <c r="ABB107" s="136"/>
      <c r="ABC107" s="136"/>
      <c r="ABD107" s="136"/>
      <c r="ABE107" s="136"/>
      <c r="ABF107" s="136"/>
      <c r="ABG107" s="136"/>
      <c r="ABH107" s="136"/>
      <c r="ABI107" s="136"/>
      <c r="ABJ107" s="136"/>
      <c r="ABK107" s="136"/>
      <c r="ABL107" s="136"/>
      <c r="ABM107" s="136"/>
      <c r="ABN107" s="136"/>
      <c r="ABO107" s="136"/>
      <c r="ABP107" s="136"/>
      <c r="ABQ107" s="136"/>
      <c r="ABR107" s="136"/>
      <c r="ABS107" s="136"/>
      <c r="ABT107" s="136"/>
      <c r="ABU107" s="136"/>
      <c r="ABV107" s="136"/>
      <c r="ABW107" s="136"/>
      <c r="ABX107" s="136"/>
      <c r="ABY107" s="136"/>
      <c r="ABZ107" s="136"/>
      <c r="ACA107" s="136"/>
      <c r="ACB107" s="136"/>
      <c r="ACC107" s="136"/>
      <c r="ACD107" s="136"/>
      <c r="ACE107" s="136"/>
      <c r="ACF107" s="136"/>
      <c r="ACG107" s="136"/>
      <c r="ACH107" s="136"/>
      <c r="ACI107" s="136"/>
      <c r="ACJ107" s="136"/>
      <c r="ACK107" s="136"/>
      <c r="ACL107" s="136"/>
      <c r="ACM107" s="136"/>
      <c r="ACN107" s="136"/>
      <c r="ACO107" s="136"/>
      <c r="ACP107" s="136"/>
      <c r="ACQ107" s="136"/>
      <c r="ACR107" s="136"/>
      <c r="ACS107" s="136"/>
      <c r="ACT107" s="136"/>
      <c r="ACU107" s="136"/>
      <c r="ACV107" s="136"/>
      <c r="ACW107" s="136"/>
      <c r="ACX107" s="136"/>
      <c r="ACY107" s="136"/>
      <c r="ACZ107" s="136"/>
      <c r="ADA107" s="136"/>
      <c r="ADB107" s="136"/>
      <c r="ADC107" s="136"/>
      <c r="ADD107" s="136"/>
      <c r="ADE107" s="136"/>
      <c r="ADF107" s="136"/>
      <c r="ADG107" s="136"/>
      <c r="ADH107" s="136"/>
      <c r="ADI107" s="136"/>
      <c r="ADJ107" s="136"/>
      <c r="ADK107" s="136"/>
      <c r="ADL107" s="136"/>
      <c r="ADM107" s="136"/>
      <c r="ADN107" s="136"/>
      <c r="ADO107" s="136"/>
      <c r="ADP107" s="136"/>
      <c r="ADQ107" s="136"/>
      <c r="ADR107" s="136"/>
      <c r="ADS107" s="136"/>
      <c r="ADT107" s="136"/>
      <c r="ADU107" s="136"/>
      <c r="ADV107" s="136"/>
      <c r="ADW107" s="136"/>
      <c r="ADX107" s="136"/>
      <c r="ADY107" s="136"/>
      <c r="ADZ107" s="136"/>
      <c r="AEA107" s="136"/>
      <c r="AEB107" s="136"/>
      <c r="AEC107" s="136"/>
      <c r="AED107" s="136"/>
      <c r="AEE107" s="136"/>
      <c r="AEF107" s="136"/>
      <c r="AEG107" s="136"/>
      <c r="AEH107" s="136"/>
      <c r="AEI107" s="136"/>
      <c r="AEJ107" s="136"/>
      <c r="AEK107" s="136"/>
      <c r="AEL107" s="136"/>
      <c r="AEM107" s="136"/>
      <c r="AEN107" s="136"/>
      <c r="AEO107" s="136"/>
      <c r="AEP107" s="136"/>
      <c r="AEQ107" s="136"/>
      <c r="AER107" s="136"/>
      <c r="AES107" s="136"/>
      <c r="AET107" s="136"/>
      <c r="AEU107" s="136"/>
      <c r="AEV107" s="136"/>
      <c r="AEW107" s="136"/>
      <c r="AEX107" s="136"/>
      <c r="AEY107" s="136"/>
      <c r="AEZ107" s="136"/>
      <c r="AFA107" s="136"/>
      <c r="AFB107" s="136"/>
      <c r="AFC107" s="136"/>
      <c r="AFD107" s="136"/>
      <c r="AFE107" s="136"/>
      <c r="AFF107" s="136"/>
      <c r="AFG107" s="136"/>
      <c r="AFH107" s="136"/>
      <c r="AFI107" s="136"/>
      <c r="AFJ107" s="136"/>
      <c r="AFK107" s="136"/>
      <c r="AFL107" s="136"/>
      <c r="AFM107" s="136"/>
      <c r="AFN107" s="136"/>
      <c r="AFO107" s="136"/>
      <c r="AFP107" s="136"/>
      <c r="AFQ107" s="136"/>
      <c r="AFR107" s="136"/>
      <c r="AFS107" s="136"/>
      <c r="AFT107" s="136"/>
      <c r="AFU107" s="136"/>
      <c r="AFV107" s="136"/>
      <c r="AFW107" s="136"/>
      <c r="AFX107" s="136"/>
      <c r="AFY107" s="136"/>
      <c r="AFZ107" s="136"/>
      <c r="AGA107" s="136"/>
      <c r="AGB107" s="136"/>
      <c r="AGC107" s="136"/>
      <c r="AGD107" s="136"/>
      <c r="AGE107" s="136"/>
      <c r="AGF107" s="136"/>
      <c r="AGG107" s="136"/>
      <c r="AGH107" s="136"/>
      <c r="AGI107" s="136"/>
      <c r="AGJ107" s="136"/>
      <c r="AGK107" s="136"/>
      <c r="AGL107" s="136"/>
      <c r="AGM107" s="136"/>
      <c r="AGN107" s="136"/>
      <c r="AGO107" s="136"/>
      <c r="AGP107" s="136"/>
      <c r="AGQ107" s="136"/>
      <c r="AGR107" s="136"/>
      <c r="AGS107" s="136"/>
      <c r="AGT107" s="136"/>
      <c r="AGU107" s="136"/>
      <c r="AGV107" s="136"/>
      <c r="AGW107" s="136"/>
      <c r="AGX107" s="136"/>
      <c r="AGY107" s="136"/>
      <c r="AGZ107" s="136"/>
      <c r="AHA107" s="136"/>
      <c r="AHB107" s="136"/>
      <c r="AHC107" s="136"/>
      <c r="AHD107" s="136"/>
      <c r="AHE107" s="136"/>
      <c r="AHF107" s="136"/>
      <c r="AHG107" s="136"/>
      <c r="AHH107" s="136"/>
      <c r="AHI107" s="136"/>
      <c r="AHJ107" s="136"/>
      <c r="AHK107" s="136"/>
      <c r="AHL107" s="136"/>
      <c r="AHM107" s="136"/>
      <c r="AHN107" s="136"/>
      <c r="AHO107" s="136"/>
      <c r="AHP107" s="136"/>
      <c r="AHQ107" s="136"/>
      <c r="AHR107" s="136"/>
      <c r="AHS107" s="136"/>
      <c r="AHT107" s="136"/>
      <c r="AHU107" s="136"/>
      <c r="AHV107" s="136"/>
      <c r="AHW107" s="136"/>
      <c r="AHX107" s="136"/>
      <c r="AHY107" s="136"/>
      <c r="AHZ107" s="136"/>
      <c r="AIA107" s="136"/>
      <c r="AIB107" s="136"/>
      <c r="AIC107" s="136"/>
      <c r="AID107" s="136"/>
      <c r="AIE107" s="136"/>
      <c r="AIF107" s="136"/>
      <c r="AIG107" s="136"/>
      <c r="AIH107" s="136"/>
      <c r="AII107" s="136"/>
      <c r="AIJ107" s="136"/>
      <c r="AIK107" s="136"/>
      <c r="AIL107" s="136"/>
      <c r="AIM107" s="136"/>
      <c r="AIN107" s="136"/>
      <c r="AIO107" s="136"/>
      <c r="AIP107" s="136"/>
      <c r="AIQ107" s="136"/>
      <c r="AIR107" s="136"/>
      <c r="AIS107" s="136"/>
      <c r="AIT107" s="136"/>
      <c r="AIU107" s="136"/>
      <c r="AIV107" s="136"/>
      <c r="AIW107" s="136"/>
      <c r="AIX107" s="136"/>
      <c r="AIY107" s="136"/>
      <c r="AIZ107" s="136"/>
      <c r="AJA107" s="136"/>
      <c r="AJB107" s="136"/>
      <c r="AJC107" s="136"/>
      <c r="AJD107" s="136"/>
      <c r="AJE107" s="136"/>
      <c r="AJF107" s="136"/>
      <c r="AJG107" s="136"/>
      <c r="AJH107" s="136"/>
      <c r="AJI107" s="136"/>
      <c r="AJJ107" s="136"/>
      <c r="AJK107" s="136"/>
      <c r="AJL107" s="136"/>
      <c r="AJM107" s="136"/>
      <c r="AJN107" s="136"/>
      <c r="AJO107" s="136"/>
      <c r="AJP107" s="136"/>
      <c r="AJQ107" s="136"/>
      <c r="AJR107" s="136"/>
      <c r="AJS107" s="136"/>
      <c r="AJT107" s="136"/>
      <c r="AJU107" s="136"/>
      <c r="AJV107" s="136"/>
      <c r="AJW107" s="136"/>
      <c r="AJX107" s="136"/>
      <c r="AJY107" s="136"/>
      <c r="AJZ107" s="136"/>
      <c r="AKA107" s="136"/>
      <c r="AKB107" s="136"/>
      <c r="AKC107" s="136"/>
      <c r="AKD107" s="136"/>
      <c r="AKE107" s="136"/>
      <c r="AKF107" s="136"/>
      <c r="AKG107" s="136"/>
      <c r="AKH107" s="136"/>
      <c r="AKI107" s="136"/>
      <c r="AKJ107" s="136"/>
      <c r="AKK107" s="136"/>
      <c r="AKL107" s="136"/>
      <c r="AKM107" s="136"/>
      <c r="AKN107" s="136"/>
      <c r="AKO107" s="136"/>
      <c r="AKP107" s="136"/>
      <c r="AKQ107" s="136"/>
      <c r="AKR107" s="136"/>
      <c r="AKS107" s="136"/>
      <c r="AKT107" s="136"/>
      <c r="AKU107" s="136"/>
      <c r="AKV107" s="136"/>
      <c r="AKW107" s="136"/>
      <c r="AKX107" s="136"/>
      <c r="AKY107" s="136"/>
      <c r="AKZ107" s="136"/>
      <c r="ALA107" s="136"/>
      <c r="ALB107" s="136"/>
      <c r="ALC107" s="136"/>
      <c r="ALD107" s="136"/>
      <c r="ALE107" s="136"/>
      <c r="ALF107" s="136"/>
      <c r="ALG107" s="136"/>
      <c r="ALH107" s="136"/>
      <c r="ALI107" s="136"/>
      <c r="ALJ107" s="136"/>
      <c r="ALK107" s="136"/>
      <c r="ALL107" s="136"/>
      <c r="ALM107" s="136"/>
      <c r="ALN107" s="136"/>
      <c r="ALO107" s="136"/>
      <c r="ALP107" s="136"/>
      <c r="ALQ107" s="136"/>
      <c r="ALR107" s="136"/>
      <c r="ALS107" s="136"/>
      <c r="ALT107" s="136"/>
      <c r="ALU107" s="136"/>
      <c r="ALV107" s="136"/>
      <c r="ALW107" s="136"/>
      <c r="ALX107" s="136"/>
      <c r="ALY107" s="136"/>
      <c r="ALZ107" s="136"/>
      <c r="AMA107" s="136"/>
      <c r="AMB107" s="136"/>
      <c r="AMC107" s="136"/>
      <c r="AMD107" s="136"/>
      <c r="AME107" s="136"/>
      <c r="AMF107" s="136"/>
      <c r="AMG107" s="136"/>
      <c r="AMH107" s="136"/>
      <c r="AMI107" s="136"/>
      <c r="AMJ107" s="136"/>
      <c r="AMK107" s="136"/>
      <c r="AML107" s="136"/>
      <c r="AMM107" s="136"/>
      <c r="AMN107" s="136"/>
      <c r="AMO107" s="136"/>
      <c r="AMP107" s="136"/>
      <c r="AMQ107" s="136"/>
      <c r="AMR107" s="136"/>
      <c r="AMS107" s="136"/>
      <c r="AMT107" s="136"/>
      <c r="AMU107" s="136"/>
      <c r="AMV107" s="136"/>
      <c r="AMW107" s="136"/>
      <c r="AMX107" s="136"/>
      <c r="AMY107" s="136"/>
      <c r="AMZ107" s="136"/>
      <c r="ANA107" s="136"/>
      <c r="ANB107" s="136"/>
      <c r="ANC107" s="136"/>
      <c r="AND107" s="136"/>
      <c r="ANE107" s="136"/>
      <c r="ANF107" s="136"/>
      <c r="ANG107" s="136"/>
      <c r="ANH107" s="136"/>
      <c r="ANI107" s="136"/>
      <c r="ANJ107" s="136"/>
      <c r="ANK107" s="136"/>
      <c r="ANL107" s="136"/>
      <c r="ANM107" s="136"/>
      <c r="ANN107" s="136"/>
      <c r="ANO107" s="136"/>
      <c r="ANP107" s="136"/>
      <c r="ANQ107" s="136"/>
      <c r="ANR107" s="136"/>
      <c r="ANS107" s="136"/>
      <c r="ANT107" s="136"/>
      <c r="ANU107" s="136"/>
      <c r="ANV107" s="136"/>
      <c r="ANW107" s="136"/>
      <c r="ANX107" s="136"/>
      <c r="ANY107" s="136"/>
      <c r="ANZ107" s="136"/>
      <c r="AOA107" s="136"/>
      <c r="AOB107" s="136"/>
      <c r="AOC107" s="136"/>
      <c r="AOD107" s="136"/>
      <c r="AOE107" s="136"/>
      <c r="AOF107" s="136"/>
      <c r="AOG107" s="136"/>
      <c r="AOH107" s="136"/>
      <c r="AOI107" s="136"/>
      <c r="AOJ107" s="136"/>
      <c r="AOK107" s="136"/>
      <c r="AOL107" s="136"/>
      <c r="AOM107" s="136"/>
      <c r="AON107" s="136"/>
      <c r="AOO107" s="136"/>
      <c r="AOP107" s="136"/>
      <c r="AOQ107" s="136"/>
      <c r="AOR107" s="136"/>
      <c r="AOS107" s="136"/>
      <c r="AOT107" s="136"/>
      <c r="AOU107" s="136"/>
      <c r="AOV107" s="136"/>
      <c r="AOW107" s="136"/>
      <c r="AOX107" s="136"/>
      <c r="AOY107" s="136"/>
      <c r="AOZ107" s="136"/>
      <c r="APA107" s="136"/>
      <c r="APB107" s="136"/>
      <c r="APC107" s="136"/>
      <c r="APD107" s="136"/>
      <c r="APE107" s="136"/>
      <c r="APF107" s="136"/>
      <c r="APG107" s="136"/>
      <c r="APH107" s="136"/>
      <c r="API107" s="136"/>
      <c r="APJ107" s="136"/>
      <c r="APK107" s="136"/>
      <c r="APL107" s="136"/>
      <c r="APM107" s="136"/>
      <c r="APN107" s="136"/>
      <c r="APO107" s="136"/>
      <c r="APP107" s="136"/>
      <c r="APQ107" s="136"/>
      <c r="APR107" s="136"/>
      <c r="APS107" s="136"/>
      <c r="APT107" s="136"/>
      <c r="APU107" s="136"/>
      <c r="APV107" s="136"/>
      <c r="APW107" s="136"/>
      <c r="APX107" s="136"/>
      <c r="APY107" s="136"/>
      <c r="APZ107" s="136"/>
      <c r="AQA107" s="136"/>
      <c r="AQB107" s="136"/>
      <c r="AQC107" s="136"/>
      <c r="AQD107" s="136"/>
      <c r="AQE107" s="136"/>
      <c r="AQF107" s="136"/>
      <c r="AQG107" s="136"/>
      <c r="AQH107" s="136"/>
      <c r="AQI107" s="136"/>
      <c r="AQJ107" s="136"/>
      <c r="AQK107" s="136"/>
      <c r="AQL107" s="136"/>
      <c r="AQM107" s="136"/>
      <c r="AQN107" s="136"/>
      <c r="AQO107" s="136"/>
      <c r="AQP107" s="136"/>
      <c r="AQQ107" s="136"/>
      <c r="AQR107" s="136"/>
      <c r="AQS107" s="136"/>
      <c r="AQT107" s="136"/>
      <c r="AQU107" s="136"/>
      <c r="AQV107" s="136"/>
      <c r="AQW107" s="136"/>
      <c r="AQX107" s="136"/>
      <c r="AQY107" s="136"/>
      <c r="AQZ107" s="136"/>
      <c r="ARA107" s="136"/>
      <c r="ARB107" s="136"/>
      <c r="ARC107" s="136"/>
      <c r="ARD107" s="136"/>
      <c r="ARE107" s="136"/>
      <c r="ARF107" s="136"/>
      <c r="ARG107" s="136"/>
      <c r="ARH107" s="136"/>
      <c r="ARI107" s="136"/>
      <c r="ARJ107" s="136"/>
      <c r="ARK107" s="136"/>
      <c r="ARL107" s="136"/>
      <c r="ARM107" s="136"/>
      <c r="ARN107" s="136"/>
      <c r="ARO107" s="136"/>
      <c r="ARP107" s="136"/>
      <c r="ARQ107" s="136"/>
      <c r="ARR107" s="136"/>
      <c r="ARS107" s="136"/>
      <c r="ART107" s="136"/>
      <c r="ARU107" s="136"/>
      <c r="ARV107" s="136"/>
      <c r="ARW107" s="136"/>
      <c r="ARX107" s="136"/>
      <c r="ARY107" s="136"/>
      <c r="ARZ107" s="136"/>
      <c r="ASA107" s="136"/>
      <c r="ASB107" s="136"/>
      <c r="ASC107" s="136"/>
      <c r="ASD107" s="136"/>
      <c r="ASE107" s="136"/>
      <c r="ASF107" s="136"/>
      <c r="ASG107" s="136"/>
      <c r="ASH107" s="136"/>
      <c r="ASI107" s="136"/>
      <c r="ASJ107" s="136"/>
      <c r="ASK107" s="136"/>
      <c r="ASL107" s="136"/>
      <c r="ASM107" s="136"/>
      <c r="ASN107" s="136"/>
      <c r="ASO107" s="136"/>
      <c r="ASP107" s="136"/>
      <c r="ASQ107" s="136"/>
      <c r="ASR107" s="136"/>
      <c r="ASS107" s="136"/>
      <c r="AST107" s="136"/>
      <c r="ASU107" s="136"/>
      <c r="ASV107" s="136"/>
      <c r="ASW107" s="136"/>
      <c r="ASX107" s="136"/>
      <c r="ASY107" s="136"/>
      <c r="ASZ107" s="136"/>
      <c r="ATA107" s="136"/>
      <c r="ATB107" s="136"/>
      <c r="ATC107" s="136"/>
      <c r="ATD107" s="136"/>
      <c r="ATE107" s="136"/>
      <c r="ATF107" s="136"/>
      <c r="ATG107" s="136"/>
      <c r="ATH107" s="136"/>
      <c r="ATI107" s="136"/>
      <c r="ATJ107" s="136"/>
      <c r="ATK107" s="136"/>
      <c r="ATL107" s="136"/>
      <c r="ATM107" s="136"/>
      <c r="ATN107" s="136"/>
      <c r="ATO107" s="136"/>
      <c r="ATP107" s="136"/>
      <c r="ATQ107" s="136"/>
      <c r="ATR107" s="136"/>
      <c r="ATS107" s="136"/>
      <c r="ATT107" s="136"/>
      <c r="ATU107" s="136"/>
      <c r="ATV107" s="136"/>
      <c r="ATW107" s="136"/>
      <c r="ATX107" s="136"/>
      <c r="ATY107" s="136"/>
      <c r="ATZ107" s="136"/>
      <c r="AUA107" s="136"/>
      <c r="AUB107" s="136"/>
      <c r="AUC107" s="136"/>
      <c r="AUD107" s="136"/>
      <c r="AUE107" s="136"/>
      <c r="AUF107" s="136"/>
      <c r="AUG107" s="136"/>
      <c r="AUH107" s="136"/>
      <c r="AUI107" s="136"/>
      <c r="AUJ107" s="136"/>
      <c r="AUK107" s="136"/>
      <c r="AUL107" s="136"/>
      <c r="AUM107" s="136"/>
      <c r="AUN107" s="136"/>
      <c r="AUO107" s="136"/>
      <c r="AUP107" s="136"/>
      <c r="AUQ107" s="136"/>
      <c r="AUR107" s="136"/>
      <c r="AUS107" s="136"/>
      <c r="AUT107" s="136"/>
      <c r="AUU107" s="136"/>
      <c r="AUV107" s="136"/>
      <c r="AUW107" s="136"/>
      <c r="AUX107" s="136"/>
      <c r="AUY107" s="136"/>
      <c r="AUZ107" s="136"/>
      <c r="AVA107" s="136"/>
      <c r="AVB107" s="136"/>
      <c r="AVC107" s="136"/>
      <c r="AVD107" s="136"/>
      <c r="AVE107" s="136"/>
      <c r="AVF107" s="136"/>
      <c r="AVG107" s="136"/>
      <c r="AVH107" s="136"/>
      <c r="AVI107" s="136"/>
      <c r="AVJ107" s="136"/>
      <c r="AVK107" s="136"/>
      <c r="AVL107" s="136"/>
      <c r="AVM107" s="136"/>
      <c r="AVN107" s="136"/>
      <c r="AVO107" s="136"/>
      <c r="AVP107" s="136"/>
      <c r="AVQ107" s="136"/>
      <c r="AVR107" s="136"/>
      <c r="AVS107" s="136"/>
      <c r="AVT107" s="136"/>
      <c r="AVU107" s="136"/>
      <c r="AVV107" s="136"/>
      <c r="AVW107" s="136"/>
      <c r="AVX107" s="136"/>
      <c r="AVY107" s="136"/>
      <c r="AVZ107" s="136"/>
      <c r="AWA107" s="136"/>
      <c r="AWB107" s="136"/>
      <c r="AWC107" s="136"/>
      <c r="AWD107" s="136"/>
      <c r="AWE107" s="136"/>
      <c r="AWF107" s="136"/>
      <c r="AWG107" s="136"/>
      <c r="AWH107" s="136"/>
      <c r="AWI107" s="136"/>
      <c r="AWJ107" s="136"/>
      <c r="AWK107" s="136"/>
      <c r="AWL107" s="136"/>
      <c r="AWM107" s="136"/>
      <c r="AWN107" s="136"/>
      <c r="AWO107" s="136"/>
      <c r="AWP107" s="136"/>
      <c r="AWQ107" s="136"/>
      <c r="AWR107" s="136"/>
      <c r="AWS107" s="136"/>
      <c r="AWT107" s="136"/>
      <c r="AWU107" s="136"/>
      <c r="AWV107" s="136"/>
      <c r="AWW107" s="136"/>
      <c r="AWX107" s="136"/>
      <c r="AWY107" s="136"/>
      <c r="AWZ107" s="136"/>
      <c r="AXA107" s="136"/>
      <c r="AXB107" s="136"/>
      <c r="AXC107" s="136"/>
      <c r="AXD107" s="136"/>
      <c r="AXE107" s="136"/>
      <c r="AXF107" s="136"/>
      <c r="AXG107" s="136"/>
      <c r="AXH107" s="136"/>
      <c r="AXI107" s="136"/>
      <c r="AXJ107" s="136"/>
      <c r="AXK107" s="136"/>
      <c r="AXL107" s="136"/>
      <c r="AXM107" s="136"/>
      <c r="AXN107" s="136"/>
      <c r="AXO107" s="136"/>
      <c r="AXP107" s="136"/>
      <c r="AXQ107" s="136"/>
      <c r="AXR107" s="136"/>
      <c r="AXS107" s="136"/>
      <c r="AXT107" s="136"/>
      <c r="AXU107" s="136"/>
      <c r="AXV107" s="136"/>
      <c r="AXW107" s="136"/>
      <c r="AXX107" s="136"/>
      <c r="AXY107" s="136"/>
      <c r="AXZ107" s="136"/>
      <c r="AYA107" s="136"/>
      <c r="AYB107" s="136"/>
      <c r="AYC107" s="136"/>
      <c r="AYD107" s="136"/>
      <c r="AYE107" s="136"/>
      <c r="AYF107" s="136"/>
      <c r="AYG107" s="136"/>
      <c r="AYH107" s="136"/>
      <c r="AYI107" s="136"/>
      <c r="AYJ107" s="136"/>
      <c r="AYK107" s="136"/>
      <c r="AYL107" s="136"/>
      <c r="AYM107" s="136"/>
      <c r="AYN107" s="136"/>
      <c r="AYO107" s="136"/>
      <c r="AYP107" s="136"/>
      <c r="AYQ107" s="136"/>
      <c r="AYR107" s="136"/>
      <c r="AYS107" s="136"/>
      <c r="AYT107" s="136"/>
      <c r="AYU107" s="136"/>
      <c r="AYV107" s="136"/>
      <c r="AYW107" s="136"/>
      <c r="AYX107" s="136"/>
      <c r="AYY107" s="136"/>
      <c r="AYZ107" s="136"/>
      <c r="AZA107" s="136"/>
      <c r="AZB107" s="136"/>
      <c r="AZC107" s="136"/>
      <c r="AZD107" s="136"/>
      <c r="AZE107" s="136"/>
      <c r="AZF107" s="136"/>
      <c r="AZG107" s="136"/>
      <c r="AZH107" s="136"/>
      <c r="AZI107" s="136"/>
      <c r="AZJ107" s="136"/>
      <c r="AZK107" s="136"/>
      <c r="AZL107" s="136"/>
      <c r="AZM107" s="136"/>
      <c r="AZN107" s="136"/>
      <c r="AZO107" s="136"/>
      <c r="AZP107" s="136"/>
      <c r="AZQ107" s="136"/>
      <c r="AZR107" s="136"/>
      <c r="AZS107" s="136"/>
      <c r="AZT107" s="136"/>
      <c r="AZU107" s="136"/>
      <c r="AZV107" s="136"/>
      <c r="AZW107" s="136"/>
      <c r="AZX107" s="136"/>
      <c r="AZY107" s="136"/>
      <c r="AZZ107" s="136"/>
      <c r="BAA107" s="136"/>
      <c r="BAB107" s="136"/>
      <c r="BAC107" s="136"/>
      <c r="BAD107" s="136"/>
      <c r="BAE107" s="136"/>
      <c r="BAF107" s="136"/>
      <c r="BAG107" s="136"/>
      <c r="BAH107" s="136"/>
      <c r="BAI107" s="136"/>
      <c r="BAJ107" s="136"/>
      <c r="BAK107" s="136"/>
      <c r="BAL107" s="136"/>
      <c r="BAM107" s="136"/>
      <c r="BAN107" s="136"/>
      <c r="BAO107" s="136"/>
      <c r="BAP107" s="136"/>
      <c r="BAQ107" s="136"/>
      <c r="BAR107" s="136"/>
      <c r="BAS107" s="136"/>
      <c r="BAT107" s="136"/>
      <c r="BAU107" s="136"/>
      <c r="BAV107" s="136"/>
      <c r="BAW107" s="136"/>
      <c r="BAX107" s="136"/>
      <c r="BAY107" s="136"/>
      <c r="BAZ107" s="136"/>
      <c r="BBA107" s="136"/>
      <c r="BBB107" s="136"/>
      <c r="BBC107" s="136"/>
      <c r="BBD107" s="136"/>
      <c r="BBE107" s="136"/>
      <c r="BBF107" s="136"/>
      <c r="BBG107" s="136"/>
      <c r="BBH107" s="136"/>
      <c r="BBI107" s="136"/>
      <c r="BBJ107" s="136"/>
      <c r="BBK107" s="136"/>
      <c r="BBL107" s="136"/>
      <c r="BBM107" s="136"/>
      <c r="BBN107" s="136"/>
      <c r="BBO107" s="136"/>
      <c r="BBP107" s="136"/>
      <c r="BBQ107" s="136"/>
      <c r="BBR107" s="136"/>
      <c r="BBS107" s="136"/>
      <c r="BBT107" s="136"/>
      <c r="BBU107" s="136"/>
      <c r="BBV107" s="136"/>
      <c r="BBW107" s="136"/>
      <c r="BBX107" s="136"/>
      <c r="BBY107" s="136"/>
      <c r="BBZ107" s="136"/>
      <c r="BCA107" s="136"/>
      <c r="BCB107" s="136"/>
      <c r="BCC107" s="136"/>
      <c r="BCD107" s="136"/>
      <c r="BCE107" s="136"/>
      <c r="BCF107" s="136"/>
      <c r="BCG107" s="136"/>
      <c r="BCH107" s="136"/>
      <c r="BCI107" s="136"/>
      <c r="BCJ107" s="136"/>
      <c r="BCK107" s="136"/>
      <c r="BCL107" s="136"/>
      <c r="BCM107" s="136"/>
      <c r="BCN107" s="136"/>
      <c r="BCO107" s="136"/>
      <c r="BCP107" s="136"/>
      <c r="BCQ107" s="136"/>
      <c r="BCR107" s="136"/>
      <c r="BCS107" s="136"/>
      <c r="BCT107" s="136"/>
      <c r="BCU107" s="136"/>
      <c r="BCV107" s="136"/>
      <c r="BCW107" s="136"/>
      <c r="BCX107" s="136"/>
      <c r="BCY107" s="136"/>
      <c r="BCZ107" s="136"/>
      <c r="BDA107" s="136"/>
      <c r="BDB107" s="136"/>
      <c r="BDC107" s="136"/>
      <c r="BDD107" s="136"/>
      <c r="BDE107" s="136"/>
      <c r="BDF107" s="136"/>
      <c r="BDG107" s="136"/>
      <c r="BDH107" s="136"/>
      <c r="BDI107" s="136"/>
      <c r="BDJ107" s="136"/>
      <c r="BDK107" s="136"/>
      <c r="BDL107" s="136"/>
      <c r="BDM107" s="136"/>
      <c r="BDN107" s="136"/>
      <c r="BDO107" s="136"/>
      <c r="BDP107" s="136"/>
      <c r="BDQ107" s="136"/>
      <c r="BDR107" s="136"/>
      <c r="BDS107" s="136"/>
      <c r="BDT107" s="136"/>
      <c r="BDU107" s="136"/>
      <c r="BDV107" s="136"/>
      <c r="BDW107" s="136"/>
      <c r="BDX107" s="136"/>
      <c r="BDY107" s="136"/>
      <c r="BDZ107" s="136"/>
      <c r="BEA107" s="136"/>
      <c r="BEB107" s="136"/>
      <c r="BEC107" s="136"/>
      <c r="BED107" s="136"/>
      <c r="BEE107" s="136"/>
      <c r="BEF107" s="136"/>
      <c r="BEG107" s="136"/>
      <c r="BEH107" s="136"/>
      <c r="BEI107" s="136"/>
      <c r="BEJ107" s="136"/>
      <c r="BEK107" s="136"/>
      <c r="BEL107" s="136"/>
      <c r="BEM107" s="136"/>
      <c r="BEN107" s="136"/>
      <c r="BEO107" s="136"/>
      <c r="BEP107" s="136"/>
      <c r="BEQ107" s="136"/>
      <c r="BER107" s="136"/>
      <c r="BES107" s="136"/>
      <c r="BET107" s="136"/>
      <c r="BEU107" s="136"/>
      <c r="BEV107" s="136"/>
      <c r="BEW107" s="136"/>
      <c r="BEX107" s="136"/>
      <c r="BEY107" s="136"/>
      <c r="BEZ107" s="136"/>
      <c r="BFA107" s="136"/>
      <c r="BFB107" s="136"/>
      <c r="BFC107" s="136"/>
      <c r="BFD107" s="136"/>
      <c r="BFE107" s="136"/>
      <c r="BFF107" s="136"/>
      <c r="BFG107" s="136"/>
      <c r="BFH107" s="136"/>
      <c r="BFI107" s="136"/>
      <c r="BFJ107" s="136"/>
      <c r="BFK107" s="136"/>
      <c r="BFL107" s="136"/>
      <c r="BFM107" s="136"/>
      <c r="BFN107" s="136"/>
      <c r="BFO107" s="136"/>
      <c r="BFP107" s="136"/>
      <c r="BFQ107" s="136"/>
      <c r="BFR107" s="136"/>
      <c r="BFS107" s="136"/>
      <c r="BFT107" s="136"/>
      <c r="BFU107" s="136"/>
      <c r="BFV107" s="136"/>
      <c r="BFW107" s="136"/>
      <c r="BFX107" s="136"/>
      <c r="BFY107" s="136"/>
      <c r="BFZ107" s="136"/>
      <c r="BGA107" s="136"/>
      <c r="BGB107" s="136"/>
      <c r="BGC107" s="136"/>
      <c r="BGD107" s="136"/>
      <c r="BGE107" s="136"/>
      <c r="BGF107" s="136"/>
      <c r="BGG107" s="136"/>
      <c r="BGH107" s="136"/>
      <c r="BGI107" s="136"/>
      <c r="BGJ107" s="136"/>
      <c r="BGK107" s="136"/>
      <c r="BGL107" s="136"/>
      <c r="BGM107" s="136"/>
      <c r="BGN107" s="136"/>
      <c r="BGO107" s="136"/>
      <c r="BGP107" s="136"/>
      <c r="BGQ107" s="136"/>
      <c r="BGR107" s="136"/>
      <c r="BGS107" s="136"/>
      <c r="BGT107" s="136"/>
      <c r="BGU107" s="136"/>
      <c r="BGV107" s="136"/>
      <c r="BGW107" s="136"/>
      <c r="BGX107" s="136"/>
      <c r="BGY107" s="136"/>
      <c r="BGZ107" s="136"/>
      <c r="BHA107" s="136"/>
      <c r="BHB107" s="136"/>
      <c r="BHC107" s="136"/>
      <c r="BHD107" s="136"/>
      <c r="BHE107" s="136"/>
      <c r="BHF107" s="136"/>
      <c r="BHG107" s="136"/>
      <c r="BHH107" s="136"/>
      <c r="BHI107" s="136"/>
      <c r="BHJ107" s="136"/>
      <c r="BHK107" s="136"/>
      <c r="BHL107" s="136"/>
      <c r="BHM107" s="136"/>
      <c r="BHN107" s="136"/>
      <c r="BHO107" s="136"/>
      <c r="BHP107" s="136"/>
      <c r="BHQ107" s="136"/>
      <c r="BHR107" s="136"/>
      <c r="BHS107" s="136"/>
      <c r="BHT107" s="136"/>
      <c r="BHU107" s="136"/>
      <c r="BHV107" s="136"/>
      <c r="BHW107" s="136"/>
      <c r="BHX107" s="136"/>
      <c r="BHY107" s="136"/>
      <c r="BHZ107" s="136"/>
      <c r="BIA107" s="136"/>
      <c r="BIB107" s="136"/>
      <c r="BIC107" s="136"/>
      <c r="BID107" s="136"/>
      <c r="BIE107" s="136"/>
      <c r="BIF107" s="136"/>
      <c r="BIG107" s="136"/>
      <c r="BIH107" s="136"/>
      <c r="BII107" s="136"/>
      <c r="BIJ107" s="136"/>
      <c r="BIK107" s="136"/>
      <c r="BIL107" s="136"/>
      <c r="BIM107" s="136"/>
      <c r="BIN107" s="136"/>
      <c r="BIO107" s="136"/>
      <c r="BIP107" s="136"/>
      <c r="BIQ107" s="136"/>
      <c r="BIR107" s="136"/>
      <c r="BIS107" s="136"/>
      <c r="BIT107" s="136"/>
      <c r="BIU107" s="136"/>
      <c r="BIV107" s="136"/>
      <c r="BIW107" s="136"/>
      <c r="BIX107" s="136"/>
      <c r="BIY107" s="136"/>
      <c r="BIZ107" s="136"/>
      <c r="BJA107" s="136"/>
      <c r="BJB107" s="136"/>
      <c r="BJC107" s="136"/>
      <c r="BJD107" s="136"/>
      <c r="BJE107" s="136"/>
      <c r="BJF107" s="136"/>
      <c r="BJG107" s="136"/>
      <c r="BJH107" s="136"/>
      <c r="BJI107" s="136"/>
      <c r="BJJ107" s="136"/>
      <c r="BJK107" s="136"/>
      <c r="BJL107" s="136"/>
      <c r="BJM107" s="136"/>
      <c r="BJN107" s="136"/>
      <c r="BJO107" s="136"/>
      <c r="BJP107" s="136"/>
      <c r="BJQ107" s="136"/>
      <c r="BJR107" s="136"/>
      <c r="BJS107" s="136"/>
      <c r="BJT107" s="136"/>
      <c r="BJU107" s="136"/>
      <c r="BJV107" s="136"/>
      <c r="BJW107" s="136"/>
      <c r="BJX107" s="136"/>
      <c r="BJY107" s="136"/>
      <c r="BJZ107" s="136"/>
      <c r="BKA107" s="136"/>
      <c r="BKB107" s="136"/>
      <c r="BKC107" s="136"/>
      <c r="BKD107" s="136"/>
      <c r="BKE107" s="136"/>
      <c r="BKF107" s="136"/>
      <c r="BKG107" s="136"/>
      <c r="BKH107" s="136"/>
      <c r="BKI107" s="136"/>
      <c r="BKJ107" s="136"/>
      <c r="BKK107" s="136"/>
      <c r="BKL107" s="136"/>
      <c r="BKM107" s="136"/>
      <c r="BKN107" s="136"/>
      <c r="BKO107" s="136"/>
      <c r="BKP107" s="136"/>
      <c r="BKQ107" s="136"/>
      <c r="BKR107" s="136"/>
      <c r="BKS107" s="136"/>
      <c r="BKT107" s="136"/>
      <c r="BKU107" s="136"/>
      <c r="BKV107" s="136"/>
      <c r="BKW107" s="136"/>
      <c r="BKX107" s="136"/>
      <c r="BKY107" s="136"/>
      <c r="BKZ107" s="136"/>
      <c r="BLA107" s="136"/>
      <c r="BLB107" s="136"/>
      <c r="BLC107" s="136"/>
      <c r="BLD107" s="136"/>
      <c r="BLE107" s="136"/>
      <c r="BLF107" s="136"/>
      <c r="BLG107" s="136"/>
      <c r="BLH107" s="136"/>
      <c r="BLI107" s="136"/>
      <c r="BLJ107" s="136"/>
      <c r="BLK107" s="136"/>
      <c r="BLL107" s="136"/>
      <c r="BLM107" s="136"/>
      <c r="BLN107" s="136"/>
      <c r="BLO107" s="136"/>
      <c r="BLP107" s="136"/>
      <c r="BLQ107" s="136"/>
      <c r="BLR107" s="136"/>
      <c r="BLS107" s="136"/>
      <c r="BLT107" s="136"/>
      <c r="BLU107" s="136"/>
      <c r="BLV107" s="136"/>
      <c r="BLW107" s="136"/>
      <c r="BLX107" s="136"/>
      <c r="BLY107" s="136"/>
      <c r="BLZ107" s="136"/>
      <c r="BMA107" s="136"/>
      <c r="BMB107" s="136"/>
      <c r="BMC107" s="136"/>
      <c r="BMD107" s="136"/>
      <c r="BME107" s="136"/>
      <c r="BMF107" s="136"/>
      <c r="BMG107" s="136"/>
      <c r="BMH107" s="136"/>
      <c r="BMI107" s="136"/>
      <c r="BMJ107" s="136"/>
      <c r="BMK107" s="136"/>
      <c r="BML107" s="136"/>
      <c r="BMM107" s="136"/>
      <c r="BMN107" s="136"/>
      <c r="BMO107" s="136"/>
      <c r="BMP107" s="136"/>
      <c r="BMQ107" s="136"/>
      <c r="BMR107" s="136"/>
      <c r="BMS107" s="136"/>
      <c r="BMT107" s="136"/>
      <c r="BMU107" s="136"/>
      <c r="BMV107" s="136"/>
      <c r="BMW107" s="136"/>
      <c r="BMX107" s="136"/>
      <c r="BMY107" s="136"/>
      <c r="BMZ107" s="136"/>
      <c r="BNA107" s="136"/>
      <c r="BNB107" s="136"/>
      <c r="BNC107" s="136"/>
      <c r="BND107" s="136"/>
      <c r="BNE107" s="136"/>
      <c r="BNF107" s="136"/>
      <c r="BNG107" s="136"/>
      <c r="BNH107" s="136"/>
      <c r="BNI107" s="136"/>
      <c r="BNJ107" s="136"/>
      <c r="BNK107" s="136"/>
      <c r="BNL107" s="136"/>
      <c r="BNM107" s="136"/>
      <c r="BNN107" s="136"/>
      <c r="BNO107" s="136"/>
      <c r="BNP107" s="136"/>
      <c r="BNQ107" s="136"/>
      <c r="BNR107" s="136"/>
      <c r="BNS107" s="136"/>
      <c r="BNT107" s="136"/>
      <c r="BNU107" s="136"/>
      <c r="BNV107" s="136"/>
      <c r="BNW107" s="136"/>
      <c r="BNX107" s="136"/>
      <c r="BNY107" s="136"/>
      <c r="BNZ107" s="136"/>
      <c r="BOA107" s="136"/>
      <c r="BOB107" s="136"/>
      <c r="BOC107" s="136"/>
      <c r="BOD107" s="136"/>
      <c r="BOE107" s="136"/>
      <c r="BOF107" s="136"/>
      <c r="BOG107" s="136"/>
      <c r="BOH107" s="136"/>
      <c r="BOI107" s="136"/>
      <c r="BOJ107" s="136"/>
      <c r="BOK107" s="136"/>
      <c r="BOL107" s="136"/>
      <c r="BOM107" s="136"/>
      <c r="BON107" s="136"/>
      <c r="BOO107" s="136"/>
      <c r="BOP107" s="136"/>
      <c r="BOQ107" s="136"/>
      <c r="BOR107" s="136"/>
      <c r="BOS107" s="136"/>
      <c r="BOT107" s="136"/>
      <c r="BOU107" s="136"/>
      <c r="BOV107" s="136"/>
      <c r="BOW107" s="136"/>
      <c r="BOX107" s="136"/>
      <c r="BOY107" s="136"/>
      <c r="BOZ107" s="136"/>
      <c r="BPA107" s="136"/>
      <c r="BPB107" s="136"/>
      <c r="BPC107" s="136"/>
      <c r="BPD107" s="136"/>
      <c r="BPE107" s="136"/>
      <c r="BPF107" s="136"/>
      <c r="BPG107" s="136"/>
      <c r="BPH107" s="136"/>
      <c r="BPI107" s="136"/>
      <c r="BPJ107" s="136"/>
      <c r="BPK107" s="136"/>
      <c r="BPL107" s="136"/>
      <c r="BPM107" s="136"/>
      <c r="BPN107" s="136"/>
      <c r="BPO107" s="136"/>
      <c r="BPP107" s="136"/>
      <c r="BPQ107" s="136"/>
      <c r="BPR107" s="136"/>
      <c r="BPS107" s="136"/>
      <c r="BPT107" s="136"/>
      <c r="BPU107" s="136"/>
      <c r="BPV107" s="136"/>
      <c r="BPW107" s="136"/>
      <c r="BPX107" s="136"/>
      <c r="BPY107" s="136"/>
      <c r="BPZ107" s="136"/>
      <c r="BQA107" s="136"/>
      <c r="BQB107" s="136"/>
      <c r="BQC107" s="136"/>
      <c r="BQD107" s="136"/>
      <c r="BQE107" s="136"/>
      <c r="BQF107" s="136"/>
      <c r="BQG107" s="136"/>
      <c r="BQH107" s="136"/>
      <c r="BQI107" s="136"/>
      <c r="BQJ107" s="136"/>
      <c r="BQK107" s="136"/>
      <c r="BQL107" s="136"/>
      <c r="BQM107" s="136"/>
      <c r="BQN107" s="136"/>
      <c r="BQO107" s="136"/>
      <c r="BQP107" s="136"/>
      <c r="BQQ107" s="136"/>
      <c r="BQR107" s="136"/>
      <c r="BQS107" s="136"/>
      <c r="BQT107" s="136"/>
      <c r="BQU107" s="136"/>
      <c r="BQV107" s="136"/>
      <c r="BQW107" s="136"/>
      <c r="BQX107" s="136"/>
      <c r="BQY107" s="136"/>
      <c r="BQZ107" s="136"/>
      <c r="BRA107" s="136"/>
      <c r="BRB107" s="136"/>
      <c r="BRC107" s="136"/>
      <c r="BRD107" s="136"/>
      <c r="BRE107" s="136"/>
      <c r="BRF107" s="136"/>
      <c r="BRG107" s="136"/>
      <c r="BRH107" s="136"/>
      <c r="BRI107" s="136"/>
      <c r="BRJ107" s="136"/>
      <c r="BRK107" s="136"/>
      <c r="BRL107" s="136"/>
      <c r="BRM107" s="136"/>
      <c r="BRN107" s="136"/>
      <c r="BRO107" s="136"/>
      <c r="BRP107" s="136"/>
      <c r="BRQ107" s="136"/>
      <c r="BRR107" s="136"/>
      <c r="BRS107" s="136"/>
      <c r="BRT107" s="136"/>
      <c r="BRU107" s="136"/>
      <c r="BRV107" s="136"/>
      <c r="BRW107" s="136"/>
      <c r="BRX107" s="136"/>
      <c r="BRY107" s="136"/>
      <c r="BRZ107" s="136"/>
      <c r="BSA107" s="136"/>
      <c r="BSB107" s="136"/>
      <c r="BSC107" s="136"/>
      <c r="BSD107" s="136"/>
      <c r="BSE107" s="136"/>
      <c r="BSF107" s="136"/>
      <c r="BSG107" s="136"/>
      <c r="BSH107" s="136"/>
      <c r="BSI107" s="136"/>
      <c r="BSJ107" s="136"/>
      <c r="BSK107" s="136"/>
      <c r="BSL107" s="136"/>
      <c r="BSM107" s="136"/>
      <c r="BSN107" s="136"/>
      <c r="BSO107" s="136"/>
      <c r="BSP107" s="136"/>
      <c r="BSQ107" s="136"/>
      <c r="BSR107" s="136"/>
      <c r="BSS107" s="136"/>
      <c r="BST107" s="136"/>
      <c r="BSU107" s="136"/>
      <c r="BSV107" s="136"/>
      <c r="BSW107" s="136"/>
      <c r="BSX107" s="136"/>
      <c r="BSY107" s="136"/>
      <c r="BSZ107" s="136"/>
      <c r="BTA107" s="136"/>
      <c r="BTB107" s="136"/>
      <c r="BTC107" s="136"/>
      <c r="BTD107" s="136"/>
      <c r="BTE107" s="136"/>
      <c r="BTF107" s="136"/>
      <c r="BTG107" s="136"/>
      <c r="BTH107" s="136"/>
      <c r="BTI107" s="136"/>
      <c r="BTJ107" s="136"/>
      <c r="BTK107" s="136"/>
      <c r="BTL107" s="136"/>
      <c r="BTM107" s="136"/>
      <c r="BTN107" s="136"/>
      <c r="BTO107" s="136"/>
      <c r="BTP107" s="136"/>
      <c r="BTQ107" s="136"/>
      <c r="BTR107" s="136"/>
      <c r="BTS107" s="136"/>
      <c r="BTT107" s="136"/>
      <c r="BTU107" s="136"/>
      <c r="BTV107" s="136"/>
      <c r="BTW107" s="136"/>
      <c r="BTX107" s="136"/>
      <c r="BTY107" s="136"/>
      <c r="BTZ107" s="136"/>
      <c r="BUA107" s="136"/>
      <c r="BUB107" s="136"/>
      <c r="BUC107" s="136"/>
      <c r="BUD107" s="136"/>
      <c r="BUE107" s="136"/>
      <c r="BUF107" s="136"/>
      <c r="BUG107" s="136"/>
      <c r="BUH107" s="136"/>
      <c r="BUI107" s="136"/>
      <c r="BUJ107" s="136"/>
      <c r="BUK107" s="136"/>
      <c r="BUL107" s="136"/>
      <c r="BUM107" s="136"/>
      <c r="BUN107" s="136"/>
      <c r="BUO107" s="136"/>
      <c r="BUP107" s="136"/>
      <c r="BUQ107" s="136"/>
      <c r="BUR107" s="136"/>
      <c r="BUS107" s="136"/>
      <c r="BUT107" s="136"/>
      <c r="BUU107" s="136"/>
      <c r="BUV107" s="136"/>
      <c r="BUW107" s="136"/>
      <c r="BUX107" s="136"/>
      <c r="BUY107" s="136"/>
      <c r="BUZ107" s="136"/>
      <c r="BVA107" s="136"/>
      <c r="BVB107" s="136"/>
      <c r="BVC107" s="136"/>
      <c r="BVD107" s="136"/>
      <c r="BVE107" s="136"/>
      <c r="BVF107" s="136"/>
      <c r="BVG107" s="136"/>
      <c r="BVH107" s="136"/>
      <c r="BVI107" s="136"/>
      <c r="BVJ107" s="136"/>
      <c r="BVK107" s="136"/>
      <c r="BVL107" s="136"/>
      <c r="BVM107" s="136"/>
      <c r="BVN107" s="136"/>
      <c r="BVO107" s="136"/>
      <c r="BVP107" s="136"/>
      <c r="BVQ107" s="136"/>
      <c r="BVR107" s="136"/>
      <c r="BVS107" s="136"/>
      <c r="BVT107" s="136"/>
      <c r="BVU107" s="136"/>
      <c r="BVV107" s="136"/>
      <c r="BVW107" s="136"/>
      <c r="BVX107" s="136"/>
      <c r="BVY107" s="136"/>
      <c r="BVZ107" s="136"/>
      <c r="BWA107" s="136"/>
      <c r="BWB107" s="136"/>
      <c r="BWC107" s="136"/>
      <c r="BWD107" s="136"/>
      <c r="BWE107" s="136"/>
      <c r="BWF107" s="136"/>
      <c r="BWG107" s="136"/>
      <c r="BWH107" s="136"/>
      <c r="BWI107" s="136"/>
      <c r="BWJ107" s="136"/>
      <c r="BWK107" s="136"/>
      <c r="BWL107" s="136"/>
      <c r="BWM107" s="136"/>
      <c r="BWN107" s="136"/>
      <c r="BWO107" s="136"/>
      <c r="BWP107" s="136"/>
      <c r="BWQ107" s="136"/>
      <c r="BWR107" s="136"/>
      <c r="BWS107" s="136"/>
      <c r="BWT107" s="136"/>
      <c r="BWU107" s="136"/>
      <c r="BWV107" s="136"/>
      <c r="BWW107" s="136"/>
      <c r="BWX107" s="136"/>
      <c r="BWY107" s="136"/>
      <c r="BWZ107" s="136"/>
      <c r="BXA107" s="136"/>
      <c r="BXB107" s="136"/>
      <c r="BXC107" s="136"/>
      <c r="BXD107" s="136"/>
      <c r="BXE107" s="136"/>
      <c r="BXF107" s="136"/>
      <c r="BXG107" s="136"/>
      <c r="BXH107" s="136"/>
      <c r="BXI107" s="136"/>
      <c r="BXJ107" s="136"/>
      <c r="BXK107" s="136"/>
      <c r="BXL107" s="136"/>
      <c r="BXM107" s="136"/>
      <c r="BXN107" s="136"/>
      <c r="BXO107" s="136"/>
      <c r="BXP107" s="136"/>
      <c r="BXQ107" s="136"/>
      <c r="BXR107" s="136"/>
      <c r="BXS107" s="136"/>
      <c r="BXT107" s="136"/>
      <c r="BXU107" s="136"/>
      <c r="BXV107" s="136"/>
      <c r="BXW107" s="136"/>
      <c r="BXX107" s="136"/>
      <c r="BXY107" s="136"/>
      <c r="BXZ107" s="136"/>
      <c r="BYA107" s="136"/>
      <c r="BYB107" s="136"/>
      <c r="BYC107" s="136"/>
      <c r="BYD107" s="136"/>
      <c r="BYE107" s="136"/>
      <c r="BYF107" s="136"/>
      <c r="BYG107" s="136"/>
      <c r="BYH107" s="136"/>
      <c r="BYI107" s="136"/>
      <c r="BYJ107" s="136"/>
      <c r="BYK107" s="136"/>
      <c r="BYL107" s="136"/>
      <c r="BYM107" s="136"/>
      <c r="BYN107" s="136"/>
      <c r="BYO107" s="136"/>
      <c r="BYP107" s="136"/>
      <c r="BYQ107" s="136"/>
      <c r="BYR107" s="136"/>
      <c r="BYS107" s="136"/>
      <c r="BYT107" s="136"/>
      <c r="BYU107" s="136"/>
      <c r="BYV107" s="136"/>
      <c r="BYW107" s="136"/>
      <c r="BYX107" s="136"/>
      <c r="BYY107" s="136"/>
      <c r="BYZ107" s="136"/>
      <c r="BZA107" s="136"/>
      <c r="BZB107" s="136"/>
      <c r="BZC107" s="136"/>
      <c r="BZD107" s="136"/>
      <c r="BZE107" s="136"/>
      <c r="BZF107" s="136"/>
      <c r="BZG107" s="136"/>
      <c r="BZH107" s="136"/>
      <c r="BZI107" s="136"/>
      <c r="BZJ107" s="136"/>
      <c r="BZK107" s="136"/>
      <c r="BZL107" s="136"/>
      <c r="BZM107" s="136"/>
      <c r="BZN107" s="136"/>
      <c r="BZO107" s="136"/>
      <c r="BZP107" s="136"/>
      <c r="BZQ107" s="136"/>
      <c r="BZR107" s="136"/>
      <c r="BZS107" s="136"/>
      <c r="BZT107" s="136"/>
      <c r="BZU107" s="136"/>
      <c r="BZV107" s="136"/>
      <c r="BZW107" s="136"/>
      <c r="BZX107" s="136"/>
      <c r="BZY107" s="136"/>
      <c r="BZZ107" s="136"/>
      <c r="CAA107" s="136"/>
      <c r="CAB107" s="136"/>
      <c r="CAC107" s="136"/>
      <c r="CAD107" s="136"/>
      <c r="CAE107" s="136"/>
      <c r="CAF107" s="136"/>
      <c r="CAG107" s="136"/>
      <c r="CAH107" s="136"/>
      <c r="CAI107" s="136"/>
      <c r="CAJ107" s="136"/>
      <c r="CAK107" s="136"/>
      <c r="CAL107" s="136"/>
      <c r="CAM107" s="136"/>
      <c r="CAN107" s="136"/>
      <c r="CAO107" s="136"/>
      <c r="CAP107" s="136"/>
      <c r="CAQ107" s="136"/>
      <c r="CAR107" s="136"/>
      <c r="CAS107" s="136"/>
      <c r="CAT107" s="136"/>
      <c r="CAU107" s="136"/>
      <c r="CAV107" s="136"/>
      <c r="CAW107" s="136"/>
      <c r="CAX107" s="136"/>
      <c r="CAY107" s="136"/>
      <c r="CAZ107" s="136"/>
      <c r="CBA107" s="136"/>
      <c r="CBB107" s="136"/>
      <c r="CBC107" s="136"/>
      <c r="CBD107" s="136"/>
      <c r="CBE107" s="136"/>
      <c r="CBF107" s="136"/>
      <c r="CBG107" s="136"/>
      <c r="CBH107" s="136"/>
      <c r="CBI107" s="136"/>
      <c r="CBJ107" s="136"/>
      <c r="CBK107" s="136"/>
      <c r="CBL107" s="136"/>
      <c r="CBM107" s="136"/>
      <c r="CBN107" s="136"/>
      <c r="CBO107" s="136"/>
      <c r="CBP107" s="136"/>
      <c r="CBQ107" s="136"/>
      <c r="CBR107" s="136"/>
      <c r="CBS107" s="136"/>
      <c r="CBT107" s="136"/>
      <c r="CBU107" s="136"/>
      <c r="CBV107" s="136"/>
      <c r="CBW107" s="136"/>
      <c r="CBX107" s="136"/>
      <c r="CBY107" s="136"/>
      <c r="CBZ107" s="136"/>
      <c r="CCA107" s="136"/>
      <c r="CCB107" s="136"/>
      <c r="CCC107" s="136"/>
      <c r="CCD107" s="136"/>
      <c r="CCE107" s="136"/>
      <c r="CCF107" s="136"/>
      <c r="CCG107" s="136"/>
      <c r="CCH107" s="136"/>
      <c r="CCI107" s="136"/>
      <c r="CCJ107" s="136"/>
      <c r="CCK107" s="136"/>
      <c r="CCL107" s="136"/>
      <c r="CCM107" s="136"/>
      <c r="CCN107" s="136"/>
      <c r="CCO107" s="136"/>
      <c r="CCP107" s="136"/>
      <c r="CCQ107" s="136"/>
      <c r="CCR107" s="136"/>
      <c r="CCS107" s="136"/>
      <c r="CCT107" s="136"/>
      <c r="CCU107" s="136"/>
      <c r="CCV107" s="136"/>
      <c r="CCW107" s="136"/>
      <c r="CCX107" s="136"/>
      <c r="CCY107" s="136"/>
      <c r="CCZ107" s="136"/>
      <c r="CDA107" s="136"/>
      <c r="CDB107" s="136"/>
      <c r="CDC107" s="136"/>
      <c r="CDD107" s="136"/>
      <c r="CDE107" s="136"/>
      <c r="CDF107" s="136"/>
      <c r="CDG107" s="136"/>
      <c r="CDH107" s="136"/>
      <c r="CDI107" s="136"/>
      <c r="CDJ107" s="136"/>
      <c r="CDK107" s="136"/>
      <c r="CDL107" s="136"/>
      <c r="CDM107" s="136"/>
      <c r="CDN107" s="136"/>
      <c r="CDO107" s="136"/>
      <c r="CDP107" s="136"/>
      <c r="CDQ107" s="136"/>
      <c r="CDR107" s="136"/>
      <c r="CDS107" s="136"/>
      <c r="CDT107" s="136"/>
      <c r="CDU107" s="136"/>
      <c r="CDV107" s="136"/>
      <c r="CDW107" s="136"/>
      <c r="CDX107" s="136"/>
      <c r="CDY107" s="136"/>
      <c r="CDZ107" s="136"/>
      <c r="CEA107" s="136"/>
      <c r="CEB107" s="136"/>
      <c r="CEC107" s="136"/>
      <c r="CED107" s="136"/>
      <c r="CEE107" s="136"/>
      <c r="CEF107" s="136"/>
      <c r="CEG107" s="136"/>
      <c r="CEH107" s="136"/>
      <c r="CEI107" s="136"/>
      <c r="CEJ107" s="136"/>
      <c r="CEK107" s="136"/>
      <c r="CEL107" s="136"/>
      <c r="CEM107" s="136"/>
      <c r="CEN107" s="136"/>
      <c r="CEO107" s="136"/>
      <c r="CEP107" s="136"/>
      <c r="CEQ107" s="136"/>
      <c r="CER107" s="136"/>
      <c r="CES107" s="136"/>
      <c r="CET107" s="136"/>
      <c r="CEU107" s="136"/>
      <c r="CEV107" s="136"/>
      <c r="CEW107" s="136"/>
      <c r="CEX107" s="136"/>
      <c r="CEY107" s="136"/>
      <c r="CEZ107" s="136"/>
      <c r="CFA107" s="136"/>
      <c r="CFB107" s="136"/>
      <c r="CFC107" s="136"/>
      <c r="CFD107" s="136"/>
      <c r="CFE107" s="136"/>
      <c r="CFF107" s="136"/>
      <c r="CFG107" s="136"/>
      <c r="CFH107" s="136"/>
      <c r="CFI107" s="136"/>
      <c r="CFJ107" s="136"/>
      <c r="CFK107" s="136"/>
      <c r="CFL107" s="136"/>
      <c r="CFM107" s="136"/>
      <c r="CFN107" s="136"/>
      <c r="CFO107" s="136"/>
      <c r="CFP107" s="136"/>
      <c r="CFQ107" s="136"/>
      <c r="CFR107" s="136"/>
      <c r="CFS107" s="136"/>
      <c r="CFT107" s="136"/>
      <c r="CFU107" s="136"/>
      <c r="CFV107" s="136"/>
      <c r="CFW107" s="136"/>
      <c r="CFX107" s="136"/>
      <c r="CFY107" s="136"/>
      <c r="CFZ107" s="136"/>
      <c r="CGA107" s="136"/>
      <c r="CGB107" s="136"/>
      <c r="CGC107" s="136"/>
      <c r="CGD107" s="136"/>
      <c r="CGE107" s="136"/>
      <c r="CGF107" s="136"/>
      <c r="CGG107" s="136"/>
      <c r="CGH107" s="136"/>
      <c r="CGI107" s="136"/>
      <c r="CGJ107" s="136"/>
      <c r="CGK107" s="136"/>
      <c r="CGL107" s="136"/>
      <c r="CGM107" s="136"/>
      <c r="CGN107" s="136"/>
      <c r="CGO107" s="136"/>
      <c r="CGP107" s="136"/>
      <c r="CGQ107" s="136"/>
      <c r="CGR107" s="136"/>
      <c r="CGS107" s="136"/>
      <c r="CGT107" s="136"/>
      <c r="CGU107" s="136"/>
      <c r="CGV107" s="136"/>
      <c r="CGW107" s="136"/>
      <c r="CGX107" s="136"/>
      <c r="CGY107" s="136"/>
      <c r="CGZ107" s="136"/>
      <c r="CHA107" s="136"/>
      <c r="CHB107" s="136"/>
      <c r="CHC107" s="136"/>
      <c r="CHD107" s="136"/>
      <c r="CHE107" s="136"/>
      <c r="CHF107" s="136"/>
      <c r="CHG107" s="136"/>
      <c r="CHH107" s="136"/>
      <c r="CHI107" s="136"/>
      <c r="CHJ107" s="136"/>
      <c r="CHK107" s="136"/>
      <c r="CHL107" s="136"/>
      <c r="CHM107" s="136"/>
      <c r="CHN107" s="136"/>
      <c r="CHO107" s="136"/>
      <c r="CHP107" s="136"/>
      <c r="CHQ107" s="136"/>
      <c r="CHR107" s="136"/>
      <c r="CHS107" s="136"/>
      <c r="CHT107" s="136"/>
      <c r="CHU107" s="136"/>
      <c r="CHV107" s="136"/>
      <c r="CHW107" s="136"/>
      <c r="CHX107" s="136"/>
      <c r="CHY107" s="136"/>
      <c r="CHZ107" s="136"/>
      <c r="CIA107" s="136"/>
      <c r="CIB107" s="136"/>
      <c r="CIC107" s="136"/>
      <c r="CID107" s="136"/>
      <c r="CIE107" s="136"/>
      <c r="CIF107" s="136"/>
      <c r="CIG107" s="136"/>
      <c r="CIH107" s="136"/>
      <c r="CII107" s="136"/>
      <c r="CIJ107" s="136"/>
      <c r="CIK107" s="136"/>
      <c r="CIL107" s="136"/>
      <c r="CIM107" s="136"/>
      <c r="CIN107" s="136"/>
      <c r="CIO107" s="136"/>
      <c r="CIP107" s="136"/>
      <c r="CIQ107" s="136"/>
      <c r="CIR107" s="136"/>
      <c r="CIS107" s="136"/>
      <c r="CIT107" s="136"/>
      <c r="CIU107" s="136"/>
      <c r="CIV107" s="136"/>
      <c r="CIW107" s="136"/>
      <c r="CIX107" s="136"/>
      <c r="CIY107" s="136"/>
      <c r="CIZ107" s="136"/>
      <c r="CJA107" s="136"/>
      <c r="CJB107" s="136"/>
      <c r="CJC107" s="136"/>
      <c r="CJD107" s="136"/>
      <c r="CJE107" s="136"/>
      <c r="CJF107" s="136"/>
      <c r="CJG107" s="136"/>
      <c r="CJH107" s="136"/>
      <c r="CJI107" s="136"/>
      <c r="CJJ107" s="136"/>
      <c r="CJK107" s="136"/>
      <c r="CJL107" s="136"/>
      <c r="CJM107" s="136"/>
      <c r="CJN107" s="136"/>
      <c r="CJO107" s="136"/>
      <c r="CJP107" s="136"/>
      <c r="CJQ107" s="136"/>
      <c r="CJR107" s="136"/>
      <c r="CJS107" s="136"/>
      <c r="CJT107" s="136"/>
      <c r="CJU107" s="136"/>
      <c r="CJV107" s="136"/>
      <c r="CJW107" s="136"/>
      <c r="CJX107" s="136"/>
      <c r="CJY107" s="136"/>
      <c r="CJZ107" s="136"/>
      <c r="CKA107" s="136"/>
      <c r="CKB107" s="136"/>
      <c r="CKC107" s="136"/>
      <c r="CKD107" s="136"/>
      <c r="CKE107" s="136"/>
      <c r="CKF107" s="136"/>
      <c r="CKG107" s="136"/>
      <c r="CKH107" s="136"/>
      <c r="CKI107" s="136"/>
      <c r="CKJ107" s="136"/>
      <c r="CKK107" s="136"/>
      <c r="CKL107" s="136"/>
      <c r="CKM107" s="136"/>
      <c r="CKN107" s="136"/>
      <c r="CKO107" s="136"/>
      <c r="CKP107" s="136"/>
      <c r="CKQ107" s="136"/>
      <c r="CKR107" s="136"/>
      <c r="CKS107" s="136"/>
      <c r="CKT107" s="136"/>
      <c r="CKU107" s="136"/>
      <c r="CKV107" s="136"/>
      <c r="CKW107" s="136"/>
      <c r="CKX107" s="136"/>
      <c r="CKY107" s="136"/>
      <c r="CKZ107" s="136"/>
      <c r="CLA107" s="136"/>
      <c r="CLB107" s="136"/>
      <c r="CLC107" s="136"/>
      <c r="CLD107" s="136"/>
      <c r="CLE107" s="136"/>
      <c r="CLF107" s="136"/>
      <c r="CLG107" s="136"/>
      <c r="CLH107" s="136"/>
      <c r="CLI107" s="136"/>
      <c r="CLJ107" s="136"/>
      <c r="CLK107" s="136"/>
      <c r="CLL107" s="136"/>
      <c r="CLM107" s="136"/>
      <c r="CLN107" s="136"/>
      <c r="CLO107" s="136"/>
      <c r="CLP107" s="136"/>
      <c r="CLQ107" s="136"/>
      <c r="CLR107" s="136"/>
      <c r="CLS107" s="136"/>
      <c r="CLT107" s="136"/>
      <c r="CLU107" s="136"/>
      <c r="CLV107" s="136"/>
      <c r="CLW107" s="136"/>
      <c r="CLX107" s="136"/>
      <c r="CLY107" s="136"/>
      <c r="CLZ107" s="136"/>
      <c r="CMA107" s="136"/>
      <c r="CMB107" s="136"/>
      <c r="CMC107" s="136"/>
      <c r="CMD107" s="136"/>
      <c r="CME107" s="136"/>
      <c r="CMF107" s="136"/>
      <c r="CMG107" s="136"/>
      <c r="CMH107" s="136"/>
      <c r="CMI107" s="136"/>
      <c r="CMJ107" s="136"/>
      <c r="CMK107" s="136"/>
      <c r="CML107" s="136"/>
      <c r="CMM107" s="136"/>
      <c r="CMN107" s="136"/>
      <c r="CMO107" s="136"/>
      <c r="CMP107" s="136"/>
      <c r="CMQ107" s="136"/>
      <c r="CMR107" s="136"/>
      <c r="CMS107" s="136"/>
      <c r="CMT107" s="136"/>
      <c r="CMU107" s="136"/>
      <c r="CMV107" s="136"/>
      <c r="CMW107" s="136"/>
      <c r="CMX107" s="136"/>
      <c r="CMY107" s="136"/>
      <c r="CMZ107" s="136"/>
      <c r="CNA107" s="136"/>
      <c r="CNB107" s="136"/>
      <c r="CNC107" s="136"/>
      <c r="CND107" s="136"/>
      <c r="CNE107" s="136"/>
      <c r="CNF107" s="136"/>
      <c r="CNG107" s="136"/>
      <c r="CNH107" s="136"/>
      <c r="CNI107" s="136"/>
      <c r="CNJ107" s="136"/>
      <c r="CNK107" s="136"/>
      <c r="CNL107" s="136"/>
      <c r="CNM107" s="136"/>
      <c r="CNN107" s="136"/>
      <c r="CNO107" s="136"/>
      <c r="CNP107" s="136"/>
      <c r="CNQ107" s="136"/>
      <c r="CNR107" s="136"/>
      <c r="CNS107" s="136"/>
      <c r="CNT107" s="136"/>
      <c r="CNU107" s="136"/>
      <c r="CNV107" s="136"/>
      <c r="CNW107" s="136"/>
    </row>
    <row r="108" spans="1:2415" s="117" customFormat="1" ht="30" x14ac:dyDescent="0.25">
      <c r="A108" s="191" t="s">
        <v>184</v>
      </c>
      <c r="B108" s="186">
        <v>2</v>
      </c>
      <c r="C108" s="152" t="s">
        <v>90</v>
      </c>
      <c r="D108" s="150">
        <f>IFERROR(VLOOKUP(CONCATENATE(H108,"_",C108),Pontok!$A$2:$E$217,5,FALSE),"N/A")</f>
        <v>2</v>
      </c>
      <c r="E108" s="253" t="s">
        <v>499</v>
      </c>
      <c r="F108" s="254" t="s">
        <v>491</v>
      </c>
      <c r="G108" s="237"/>
      <c r="H108" s="239" t="s">
        <v>346</v>
      </c>
      <c r="I108" s="239"/>
      <c r="J108" s="239"/>
      <c r="K108" s="239"/>
      <c r="L108" s="129"/>
      <c r="M108" s="129"/>
      <c r="N108" s="129"/>
    </row>
    <row r="109" spans="1:2415" s="117" customFormat="1" ht="30" x14ac:dyDescent="0.25">
      <c r="A109" s="192" t="s">
        <v>185</v>
      </c>
      <c r="B109" s="185">
        <v>2</v>
      </c>
      <c r="C109" s="152" t="s">
        <v>90</v>
      </c>
      <c r="D109" s="150">
        <f>IFERROR(VLOOKUP(CONCATENATE(H109,"_",C109),Pontok!$A$2:$E$217,5,FALSE),"N/A")</f>
        <v>2</v>
      </c>
      <c r="E109" s="253" t="s">
        <v>498</v>
      </c>
      <c r="F109" s="254" t="s">
        <v>501</v>
      </c>
      <c r="G109" s="237"/>
      <c r="H109" s="239" t="s">
        <v>347</v>
      </c>
      <c r="I109" s="239"/>
      <c r="J109" s="239"/>
      <c r="K109" s="239"/>
      <c r="L109" s="129"/>
      <c r="M109" s="129"/>
      <c r="N109" s="129"/>
    </row>
    <row r="110" spans="1:2415" s="117" customFormat="1" ht="30.75" thickBot="1" x14ac:dyDescent="0.3">
      <c r="A110" s="208" t="s">
        <v>240</v>
      </c>
      <c r="B110" s="184">
        <v>1</v>
      </c>
      <c r="C110" s="153" t="s">
        <v>91</v>
      </c>
      <c r="D110" s="151">
        <f>IFERROR(VLOOKUP(CONCATENATE(H110,"_",C110),Pontok!$A$2:$E$217,5,FALSE),"N/A")</f>
        <v>0</v>
      </c>
      <c r="E110" s="255"/>
      <c r="F110" s="256"/>
      <c r="G110" s="237"/>
      <c r="H110" s="239" t="s">
        <v>348</v>
      </c>
      <c r="I110" s="239"/>
      <c r="J110" s="239"/>
      <c r="K110" s="239"/>
      <c r="L110" s="129"/>
      <c r="M110" s="129"/>
      <c r="N110" s="129"/>
    </row>
    <row r="111" spans="1:2415" s="117" customFormat="1" ht="20.25" thickTop="1" thickBot="1" x14ac:dyDescent="0.3">
      <c r="A111" s="198" t="s">
        <v>26</v>
      </c>
      <c r="B111" s="194">
        <v>16</v>
      </c>
      <c r="C111" s="171"/>
      <c r="D111" s="173">
        <f>SUM(D103:D110)</f>
        <v>11</v>
      </c>
      <c r="E111" s="418"/>
      <c r="F111" s="419"/>
      <c r="G111" s="240"/>
      <c r="H111" s="239"/>
      <c r="I111" s="239"/>
      <c r="J111" s="239"/>
      <c r="K111" s="239"/>
      <c r="L111" s="129"/>
      <c r="M111" s="129"/>
      <c r="N111" s="129"/>
    </row>
    <row r="112" spans="1:2415" s="117" customFormat="1" ht="16.5" thickBot="1" x14ac:dyDescent="0.3">
      <c r="A112" s="443" t="str">
        <f>IF($E$4='Munka 1'!$E$1,IF('5. önértékelési táblázat'!D111&lt;5,"G. HELYI KÖZÖSSÉG, KÖZVETLEN KÖRNYEZET- NEM FELELT MEG","G. HELYI KÖZÖSSÉG, KÖZVETLEN KÖRNYEZET - MEGFELELT"),IF($E$4='Munka 1'!$E$2,IF('5. önértékelési táblázat'!D111&lt;7,"G. HELYI KÖZÖSSÉG, KÖZVETLEN KÖRNYEZET - NEM FELELT MEG","G. HELYI KÖZÖSSÉG, KÖZVETLEN KÖRNYEZET - MEGFELELT"),IF('5. önértékelési táblázat'!D111&lt;9,"G. HELYI KÖZÖSSÉG, KÖZVETLEN KÖRNYEZET - NEM FELELT MEG","G. HELYI KÖZÖSSÉG, KÖZVETLEN KÖRNYEZET- MEGFELELT")))</f>
        <v>G. HELYI KÖZÖSSÉG, KÖZVETLEN KÖRNYEZET - MEGFELELT</v>
      </c>
      <c r="B112" s="444"/>
      <c r="C112" s="444"/>
      <c r="D112" s="444"/>
      <c r="E112" s="444"/>
      <c r="F112" s="445"/>
      <c r="G112" s="237"/>
      <c r="H112" s="239"/>
      <c r="I112" s="239"/>
      <c r="J112" s="239"/>
      <c r="K112" s="239"/>
      <c r="L112" s="129"/>
      <c r="M112" s="129"/>
      <c r="N112" s="129"/>
    </row>
    <row r="113" spans="1:14" s="117" customFormat="1" ht="47.25" customHeight="1" thickTop="1" x14ac:dyDescent="0.25">
      <c r="A113" s="215" t="s">
        <v>42</v>
      </c>
      <c r="B113" s="454" t="s">
        <v>80</v>
      </c>
      <c r="C113" s="456" t="s">
        <v>364</v>
      </c>
      <c r="D113" s="458" t="s">
        <v>53</v>
      </c>
      <c r="E113" s="458" t="s">
        <v>152</v>
      </c>
      <c r="F113" s="458" t="s">
        <v>153</v>
      </c>
      <c r="G113" s="240"/>
      <c r="H113" s="239"/>
      <c r="I113" s="239"/>
      <c r="J113" s="239"/>
      <c r="K113" s="239"/>
      <c r="L113" s="129"/>
      <c r="M113" s="129"/>
      <c r="N113" s="129"/>
    </row>
    <row r="114" spans="1:14" s="117" customFormat="1" ht="57" customHeight="1" thickBot="1" x14ac:dyDescent="0.3">
      <c r="A114" s="216" t="s">
        <v>252</v>
      </c>
      <c r="B114" s="455"/>
      <c r="C114" s="457"/>
      <c r="D114" s="459"/>
      <c r="E114" s="459"/>
      <c r="F114" s="459"/>
      <c r="G114" s="240"/>
      <c r="H114" s="239"/>
      <c r="I114" s="239"/>
      <c r="J114" s="239"/>
      <c r="K114" s="239"/>
      <c r="L114" s="129"/>
      <c r="M114" s="129"/>
      <c r="N114" s="129"/>
    </row>
    <row r="115" spans="1:14" s="117" customFormat="1" ht="39.950000000000003" customHeight="1" thickTop="1" x14ac:dyDescent="0.25">
      <c r="A115" s="175" t="s">
        <v>433</v>
      </c>
      <c r="B115" s="223">
        <v>2</v>
      </c>
      <c r="C115" s="224" t="s">
        <v>90</v>
      </c>
      <c r="D115" s="225">
        <f>IFERROR(VLOOKUP(CONCATENATE(H115,"_",C115),Pontok!$A$2:$E$217,5,FALSE),"N/A")</f>
        <v>2</v>
      </c>
      <c r="E115" s="251" t="s">
        <v>436</v>
      </c>
      <c r="F115" s="252" t="s">
        <v>434</v>
      </c>
      <c r="G115" s="237"/>
      <c r="H115" s="239" t="s">
        <v>349</v>
      </c>
      <c r="I115" s="239"/>
      <c r="J115" s="239"/>
      <c r="K115" s="239"/>
      <c r="L115" s="129"/>
      <c r="M115" s="129"/>
      <c r="N115" s="129"/>
    </row>
    <row r="116" spans="1:14" s="117" customFormat="1" ht="39.950000000000003" customHeight="1" x14ac:dyDescent="0.25">
      <c r="A116" s="176" t="s">
        <v>435</v>
      </c>
      <c r="B116" s="226">
        <v>2</v>
      </c>
      <c r="C116" s="227" t="s">
        <v>90</v>
      </c>
      <c r="D116" s="228">
        <f>IFERROR(VLOOKUP(CONCATENATE(H116,"_",C116),Pontok!$A$2:$E$217,5,FALSE),"N/A")</f>
        <v>2</v>
      </c>
      <c r="E116" s="253" t="s">
        <v>437</v>
      </c>
      <c r="F116" s="254" t="s">
        <v>438</v>
      </c>
      <c r="G116" s="237"/>
      <c r="H116" s="239" t="s">
        <v>350</v>
      </c>
      <c r="I116" s="239"/>
      <c r="J116" s="239"/>
      <c r="K116" s="239"/>
      <c r="L116" s="129"/>
      <c r="M116" s="129"/>
      <c r="N116" s="129"/>
    </row>
    <row r="117" spans="1:14" s="117" customFormat="1" ht="39.950000000000003" customHeight="1" thickBot="1" x14ac:dyDescent="0.3">
      <c r="A117" s="177" t="s">
        <v>440</v>
      </c>
      <c r="B117" s="229">
        <v>2</v>
      </c>
      <c r="C117" s="230" t="s">
        <v>90</v>
      </c>
      <c r="D117" s="231">
        <f>IFERROR(VLOOKUP(CONCATENATE(H117,"_",C117),Pontok!$A$2:$E$217,5,FALSE),"N/A")</f>
        <v>2</v>
      </c>
      <c r="E117" s="255" t="s">
        <v>439</v>
      </c>
      <c r="F117" s="256" t="s">
        <v>441</v>
      </c>
      <c r="G117" s="237"/>
      <c r="H117" s="239" t="s">
        <v>351</v>
      </c>
      <c r="I117" s="239"/>
      <c r="J117" s="239"/>
      <c r="K117" s="239"/>
      <c r="L117" s="129"/>
      <c r="M117" s="129"/>
      <c r="N117" s="129"/>
    </row>
    <row r="118" spans="1:14" s="117" customFormat="1" ht="20.25" thickTop="1" thickBot="1" x14ac:dyDescent="0.3">
      <c r="A118" s="143" t="s">
        <v>26</v>
      </c>
      <c r="B118" s="232">
        <v>6</v>
      </c>
      <c r="C118" s="233"/>
      <c r="D118" s="234">
        <f>SUM(D115:D117)</f>
        <v>6</v>
      </c>
      <c r="E118" s="418"/>
      <c r="F118" s="419"/>
      <c r="G118" s="240"/>
      <c r="H118" s="239"/>
      <c r="I118" s="239"/>
      <c r="J118" s="239"/>
      <c r="K118" s="239"/>
      <c r="L118" s="129"/>
      <c r="M118" s="129"/>
      <c r="N118" s="129"/>
    </row>
    <row r="119" spans="1:14" s="117" customFormat="1" ht="16.5" thickBot="1" x14ac:dyDescent="0.3">
      <c r="A119" s="440" t="str">
        <f>IF($E$4='Munka 1'!$E$1,IF('5. önértékelési táblázat'!D118&lt;2,"H. AZ INTÉZMÉNY ARCULATA ÉS SPECIALITÁSAI - NEM FELELT MEG","H. AZ INTÉZMÉNY ARCULATA ÉS SPECIALITÁSAI - MEGFELELT"),IF($E$4='Munka 1'!$E$2,IF('5. önértékelési táblázat'!D118&lt;4,"H. AZ INTÉZMÉNY ARCULATA ÉS SPECIALITÁSAI - NEM FELELT MEG","H. AZ INTÉZMÉNY ARCULATA ÉS SPECIALITÁSAI - MEGFELELT"),IF('5. önértékelési táblázat'!D118&lt;6,"H. AZ INTÉZMÉNY ARCULATA ÉS SPECIALITÁSAI - NEM FELELT MEG","H. AZ INTÉZMÉNY ARCULATA ÉS SPECIALITÁSAI- MEGFELELT")))</f>
        <v>H. AZ INTÉZMÉNY ARCULATA ÉS SPECIALITÁSAI - MEGFELELT</v>
      </c>
      <c r="B119" s="441"/>
      <c r="C119" s="441"/>
      <c r="D119" s="441"/>
      <c r="E119" s="441"/>
      <c r="F119" s="442"/>
      <c r="G119" s="237"/>
      <c r="H119" s="239"/>
      <c r="I119" s="239"/>
      <c r="J119" s="239"/>
      <c r="K119" s="239"/>
      <c r="L119" s="129"/>
      <c r="M119" s="129"/>
      <c r="N119" s="129"/>
    </row>
    <row r="120" spans="1:14" s="117" customFormat="1" ht="62.25" customHeight="1" thickTop="1" thickBot="1" x14ac:dyDescent="0.3">
      <c r="A120" s="214" t="s">
        <v>369</v>
      </c>
      <c r="B120" s="460" t="s">
        <v>368</v>
      </c>
      <c r="C120" s="460"/>
      <c r="D120" s="461"/>
      <c r="E120" s="204" t="s">
        <v>152</v>
      </c>
      <c r="F120" s="204" t="s">
        <v>73</v>
      </c>
      <c r="G120" s="240"/>
      <c r="H120" s="239"/>
      <c r="I120" s="239"/>
      <c r="J120" s="239"/>
      <c r="K120" s="239"/>
      <c r="L120" s="129"/>
      <c r="M120" s="129"/>
      <c r="N120" s="129"/>
    </row>
    <row r="121" spans="1:14" s="117" customFormat="1" ht="39.950000000000003" customHeight="1" thickTop="1" x14ac:dyDescent="0.25">
      <c r="A121" s="175" t="s">
        <v>503</v>
      </c>
      <c r="B121" s="423" t="s">
        <v>3</v>
      </c>
      <c r="C121" s="424"/>
      <c r="D121" s="425"/>
      <c r="E121" s="210" t="s">
        <v>507</v>
      </c>
      <c r="F121" s="164" t="s">
        <v>508</v>
      </c>
      <c r="G121" s="249"/>
      <c r="H121" s="239" t="s">
        <v>352</v>
      </c>
      <c r="I121" s="239"/>
      <c r="J121" s="239"/>
      <c r="K121" s="239"/>
      <c r="L121" s="129"/>
      <c r="M121" s="129"/>
      <c r="N121" s="129"/>
    </row>
    <row r="122" spans="1:14" s="117" customFormat="1" ht="39.950000000000003" customHeight="1" x14ac:dyDescent="0.25">
      <c r="A122" s="176" t="s">
        <v>504</v>
      </c>
      <c r="B122" s="426" t="s">
        <v>3</v>
      </c>
      <c r="C122" s="427"/>
      <c r="D122" s="428"/>
      <c r="E122" s="167" t="s">
        <v>509</v>
      </c>
      <c r="F122" s="165" t="s">
        <v>510</v>
      </c>
      <c r="G122" s="249"/>
      <c r="H122" s="239" t="s">
        <v>353</v>
      </c>
      <c r="I122" s="239"/>
      <c r="J122" s="239"/>
      <c r="K122" s="239"/>
      <c r="L122" s="129"/>
      <c r="M122" s="129"/>
      <c r="N122" s="129"/>
    </row>
    <row r="123" spans="1:14" s="117" customFormat="1" ht="39.950000000000003" customHeight="1" thickBot="1" x14ac:dyDescent="0.3">
      <c r="A123" s="177" t="s">
        <v>505</v>
      </c>
      <c r="B123" s="420" t="s">
        <v>3</v>
      </c>
      <c r="C123" s="421"/>
      <c r="D123" s="422"/>
      <c r="E123" s="168" t="s">
        <v>511</v>
      </c>
      <c r="F123" s="166" t="s">
        <v>512</v>
      </c>
      <c r="G123" s="249"/>
      <c r="H123" s="239" t="s">
        <v>354</v>
      </c>
      <c r="I123" s="239"/>
      <c r="J123" s="239"/>
      <c r="K123" s="239"/>
      <c r="L123" s="129"/>
      <c r="M123" s="129"/>
      <c r="N123" s="129"/>
    </row>
    <row r="124" spans="1:14" s="117" customFormat="1" ht="24.75" thickTop="1" thickBot="1" x14ac:dyDescent="0.3">
      <c r="A124" s="178" t="s">
        <v>4</v>
      </c>
      <c r="B124" s="179">
        <f>SUM(B12+B23+B42+B73+B87+B100+B111+B118)</f>
        <v>158</v>
      </c>
      <c r="C124" s="180"/>
      <c r="D124" s="181">
        <f>D12+D23+D42+D73+D87+D100+D111+D118</f>
        <v>110</v>
      </c>
      <c r="E124" s="446"/>
      <c r="F124" s="447"/>
      <c r="G124" s="250"/>
      <c r="H124" s="239"/>
      <c r="I124" s="239"/>
      <c r="J124" s="239"/>
      <c r="K124" s="239"/>
      <c r="L124" s="129"/>
      <c r="M124" s="129"/>
      <c r="N124" s="129"/>
    </row>
    <row r="126" spans="1:14" x14ac:dyDescent="0.25">
      <c r="A126" s="123"/>
    </row>
    <row r="127" spans="1:14" x14ac:dyDescent="0.25">
      <c r="A127" s="123"/>
    </row>
    <row r="128" spans="1:14" x14ac:dyDescent="0.25">
      <c r="A128" s="123"/>
    </row>
  </sheetData>
  <sheetProtection password="C7A3" sheet="1" objects="1" scenarios="1"/>
  <mergeCells count="34">
    <mergeCell ref="E124:F124"/>
    <mergeCell ref="E42:F42"/>
    <mergeCell ref="E23:F23"/>
    <mergeCell ref="B8:B9"/>
    <mergeCell ref="C8:C9"/>
    <mergeCell ref="D8:D9"/>
    <mergeCell ref="B113:B114"/>
    <mergeCell ref="C113:C114"/>
    <mergeCell ref="D113:D114"/>
    <mergeCell ref="E113:E114"/>
    <mergeCell ref="F113:F114"/>
    <mergeCell ref="B120:D120"/>
    <mergeCell ref="E12:F12"/>
    <mergeCell ref="E73:F73"/>
    <mergeCell ref="E87:F87"/>
    <mergeCell ref="E100:F100"/>
    <mergeCell ref="B123:D123"/>
    <mergeCell ref="B121:D121"/>
    <mergeCell ref="B122:D122"/>
    <mergeCell ref="A6:F6"/>
    <mergeCell ref="A24:F24"/>
    <mergeCell ref="B7:F7"/>
    <mergeCell ref="A13:F13"/>
    <mergeCell ref="A43:F43"/>
    <mergeCell ref="A74:F74"/>
    <mergeCell ref="A88:F88"/>
    <mergeCell ref="A119:F119"/>
    <mergeCell ref="A101:F101"/>
    <mergeCell ref="A112:F112"/>
    <mergeCell ref="A2:F2"/>
    <mergeCell ref="E3:F3"/>
    <mergeCell ref="E111:F111"/>
    <mergeCell ref="E118:F118"/>
    <mergeCell ref="A1:F1"/>
  </mergeCells>
  <phoneticPr fontId="0" type="noConversion"/>
  <pageMargins left="0.70866141732283472" right="0.70866141732283472" top="0.74803149606299213" bottom="0.74803149606299213" header="0.31496062992125984" footer="0.31496062992125984"/>
  <pageSetup paperSize="8" scale="85" fitToHeight="0" orientation="landscape" r:id="rId1"/>
  <legacy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OFFSET(Pontok!$B$2,MATCH(H10,Pontok!$B$2:$B$217,0)-1,2,OFFSET(Pontok!$B$2,MATCH(H10,Pontok!$B$2:$B$217,0)-1,1))</xm:f>
          </x14:formula1>
          <xm:sqref>C10:C11</xm:sqref>
        </x14:dataValidation>
        <x14:dataValidation type="list" allowBlank="1" showInputMessage="1" showErrorMessage="1">
          <x14:formula1>
            <xm:f>OFFSET(Pontok!$B$2,MATCH(H15,Pontok!$B$2:$B$217,0)-1,2,OFFSET(Pontok!$B$2,MATCH(H15,Pontok!$B$2:$B$217,0)-1,1))</xm:f>
          </x14:formula1>
          <xm:sqref>C15:C22</xm:sqref>
        </x14:dataValidation>
        <x14:dataValidation type="list" allowBlank="1" showInputMessage="1" showErrorMessage="1">
          <x14:formula1>
            <xm:f>OFFSET(Pontok!$B$2,MATCH(H26,Pontok!$B$2:$B$217,0)-1,2,OFFSET(Pontok!$B$2,MATCH(H26,Pontok!$B$2:$B$217,0)-1,1))</xm:f>
          </x14:formula1>
          <xm:sqref>C26:C41</xm:sqref>
        </x14:dataValidation>
        <x14:dataValidation type="list" allowBlank="1" showInputMessage="1" showErrorMessage="1">
          <x14:formula1>
            <xm:f>OFFSET(Pontok!$B$2,MATCH(H45,Pontok!$B$2:$B$217,0)-1,2,OFFSET(Pontok!$B$2,MATCH(H45,Pontok!$B$2:$B$217,0)-1,1))</xm:f>
          </x14:formula1>
          <xm:sqref>C45:C72</xm:sqref>
        </x14:dataValidation>
        <x14:dataValidation type="list" allowBlank="1" showInputMessage="1" showErrorMessage="1">
          <x14:formula1>
            <xm:f>OFFSET(Pontok!$B$2,MATCH(H76,Pontok!$B$2:$B$217,0)-1,2,OFFSET(Pontok!$B$2,MATCH(H76,Pontok!$B$2:$B$217,0)-1,1))</xm:f>
          </x14:formula1>
          <xm:sqref>C76:C86</xm:sqref>
        </x14:dataValidation>
        <x14:dataValidation type="list" allowBlank="1" showInputMessage="1" showErrorMessage="1">
          <x14:formula1>
            <xm:f>OFFSET(Pontok!$B$2,MATCH(H90,Pontok!$B$2:$B$217,0)-1,2,OFFSET(Pontok!$B$2,MATCH(H90,Pontok!$B$2:$B$217,0)-1,1))</xm:f>
          </x14:formula1>
          <xm:sqref>C90:C99</xm:sqref>
        </x14:dataValidation>
        <x14:dataValidation type="list" allowBlank="1" showInputMessage="1" showErrorMessage="1">
          <x14:formula1>
            <xm:f>OFFSET(Pontok!$B$2,MATCH(H103,Pontok!$B$2:$B$217,0)-1,2,OFFSET(Pontok!$B$2,MATCH(H103,Pontok!$B$2:$B$217,0)-1,1))</xm:f>
          </x14:formula1>
          <xm:sqref>C103:C110</xm:sqref>
        </x14:dataValidation>
        <x14:dataValidation type="list" allowBlank="1" showInputMessage="1" showErrorMessage="1">
          <x14:formula1>
            <xm:f>OFFSET(Pontok!$B$2,MATCH(H115,Pontok!$B$2:$B$217,0)-1,2,OFFSET(Pontok!$B$2,MATCH(H115,Pontok!$B$2:$B$217,0)-1,1))</xm:f>
          </x14:formula1>
          <xm:sqref>C115:C117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8"/>
  <dimension ref="A1:K5"/>
  <sheetViews>
    <sheetView workbookViewId="0">
      <selection activeCell="E1" sqref="E1"/>
    </sheetView>
  </sheetViews>
  <sheetFormatPr defaultRowHeight="15" x14ac:dyDescent="0.25"/>
  <cols>
    <col min="1" max="1" width="8.28515625" style="22" customWidth="1"/>
    <col min="2" max="2" width="8.7109375" style="22" customWidth="1"/>
    <col min="3" max="3" width="8" style="22" customWidth="1"/>
    <col min="4" max="4" width="9.28515625" style="22" customWidth="1"/>
    <col min="5" max="5" width="8" style="22" customWidth="1"/>
    <col min="6" max="6" width="8.42578125" style="22" customWidth="1"/>
    <col min="7" max="7" width="10" style="22" customWidth="1"/>
    <col min="8" max="8" width="7.85546875" style="22" customWidth="1"/>
    <col min="9" max="9" width="9" style="22" customWidth="1"/>
    <col min="10" max="10" width="10.7109375" style="22" customWidth="1"/>
    <col min="11" max="16384" width="9.140625" style="22"/>
  </cols>
  <sheetData>
    <row r="1" spans="1:11" x14ac:dyDescent="0.25">
      <c r="A1" s="21"/>
      <c r="B1" s="21"/>
      <c r="C1" s="21"/>
      <c r="D1" s="21"/>
      <c r="E1" s="21" t="s">
        <v>110</v>
      </c>
      <c r="F1" s="21"/>
      <c r="G1" s="21"/>
      <c r="H1" s="21"/>
      <c r="I1" s="21"/>
      <c r="K1" s="22" t="s">
        <v>70</v>
      </c>
    </row>
    <row r="2" spans="1:11" x14ac:dyDescent="0.25">
      <c r="A2" s="21"/>
      <c r="B2" s="21"/>
      <c r="C2" s="21"/>
      <c r="D2" s="21"/>
      <c r="E2" s="21" t="s">
        <v>111</v>
      </c>
      <c r="F2" s="21"/>
      <c r="G2" s="21"/>
      <c r="H2" s="21"/>
      <c r="I2" s="21"/>
      <c r="K2" s="22" t="s">
        <v>71</v>
      </c>
    </row>
    <row r="3" spans="1:11" x14ac:dyDescent="0.25">
      <c r="A3" s="21"/>
      <c r="B3" s="21"/>
      <c r="C3" s="21"/>
      <c r="D3" s="21"/>
      <c r="E3" s="21" t="s">
        <v>146</v>
      </c>
      <c r="F3" s="21"/>
      <c r="G3" s="21"/>
      <c r="H3" s="21"/>
      <c r="I3" s="21"/>
    </row>
    <row r="4" spans="1:11" x14ac:dyDescent="0.25">
      <c r="A4" s="21"/>
      <c r="B4" s="21"/>
      <c r="C4" s="21"/>
      <c r="D4" s="21"/>
      <c r="E4" s="21"/>
      <c r="F4" s="21"/>
      <c r="G4" s="21"/>
      <c r="H4" s="21"/>
      <c r="I4" s="21"/>
    </row>
    <row r="5" spans="1:11" x14ac:dyDescent="0.25">
      <c r="A5" s="21"/>
      <c r="B5" s="21"/>
      <c r="C5" s="21"/>
      <c r="D5" s="21"/>
      <c r="E5" s="21"/>
      <c r="F5" s="21"/>
      <c r="G5" s="21"/>
      <c r="H5" s="21"/>
      <c r="I5" s="21"/>
    </row>
  </sheetData>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7"/>
  <sheetViews>
    <sheetView topLeftCell="A46" zoomScale="96" zoomScaleNormal="96" workbookViewId="0">
      <selection sqref="A1:F1"/>
    </sheetView>
  </sheetViews>
  <sheetFormatPr defaultRowHeight="15" x14ac:dyDescent="0.25"/>
  <cols>
    <col min="1" max="6" width="20.7109375" customWidth="1"/>
  </cols>
  <sheetData>
    <row r="1" spans="1:6" ht="21" thickTop="1" x14ac:dyDescent="0.25">
      <c r="A1" s="466" t="s">
        <v>371</v>
      </c>
      <c r="B1" s="467"/>
      <c r="C1" s="467"/>
      <c r="D1" s="467"/>
      <c r="E1" s="467"/>
      <c r="F1" s="468"/>
    </row>
    <row r="2" spans="1:6" ht="44.25" customHeight="1" x14ac:dyDescent="0.25">
      <c r="A2" s="475" t="s">
        <v>199</v>
      </c>
      <c r="B2" s="476"/>
      <c r="C2" s="476"/>
      <c r="D2" s="476"/>
      <c r="E2" s="476"/>
      <c r="F2" s="477"/>
    </row>
    <row r="3" spans="1:6" ht="51" customHeight="1" x14ac:dyDescent="0.25">
      <c r="A3" s="469" t="s">
        <v>195</v>
      </c>
      <c r="B3" s="470"/>
      <c r="C3" s="470"/>
      <c r="D3" s="470"/>
      <c r="E3" s="470"/>
      <c r="F3" s="471"/>
    </row>
    <row r="4" spans="1:6" ht="91.5" customHeight="1" x14ac:dyDescent="0.25">
      <c r="A4" s="469" t="s">
        <v>196</v>
      </c>
      <c r="B4" s="470"/>
      <c r="C4" s="470"/>
      <c r="D4" s="470"/>
      <c r="E4" s="470"/>
      <c r="F4" s="471"/>
    </row>
    <row r="5" spans="1:6" ht="80.25" customHeight="1" x14ac:dyDescent="0.25">
      <c r="A5" s="469" t="s">
        <v>197</v>
      </c>
      <c r="B5" s="470"/>
      <c r="C5" s="470"/>
      <c r="D5" s="470"/>
      <c r="E5" s="470"/>
      <c r="F5" s="471"/>
    </row>
    <row r="6" spans="1:6" ht="66.75" customHeight="1" x14ac:dyDescent="0.25">
      <c r="A6" s="469" t="s">
        <v>198</v>
      </c>
      <c r="B6" s="478"/>
      <c r="C6" s="478"/>
      <c r="D6" s="478"/>
      <c r="E6" s="478"/>
      <c r="F6" s="479"/>
    </row>
    <row r="7" spans="1:6" ht="24" customHeight="1" x14ac:dyDescent="0.25">
      <c r="A7" s="480" t="s">
        <v>200</v>
      </c>
      <c r="B7" s="481"/>
      <c r="C7" s="481"/>
      <c r="D7" s="481"/>
      <c r="E7" s="481"/>
      <c r="F7" s="482"/>
    </row>
    <row r="8" spans="1:6" ht="32.1" customHeight="1" x14ac:dyDescent="0.25">
      <c r="A8" s="480" t="s">
        <v>201</v>
      </c>
      <c r="B8" s="481"/>
      <c r="C8" s="481"/>
      <c r="D8" s="481"/>
      <c r="E8" s="481"/>
      <c r="F8" s="482"/>
    </row>
    <row r="9" spans="1:6" ht="32.1" customHeight="1" x14ac:dyDescent="0.25">
      <c r="A9" s="472" t="s">
        <v>202</v>
      </c>
      <c r="B9" s="473"/>
      <c r="C9" s="473"/>
      <c r="D9" s="473"/>
      <c r="E9" s="473"/>
      <c r="F9" s="474"/>
    </row>
    <row r="10" spans="1:6" ht="16.5" thickBot="1" x14ac:dyDescent="0.3">
      <c r="A10" s="483"/>
      <c r="B10" s="484"/>
      <c r="C10" s="484"/>
      <c r="D10" s="484"/>
      <c r="E10" s="484"/>
      <c r="F10" s="485"/>
    </row>
    <row r="11" spans="1:6" ht="21.75" thickTop="1" thickBot="1" x14ac:dyDescent="0.3">
      <c r="A11" s="463" t="s">
        <v>58</v>
      </c>
      <c r="B11" s="464"/>
      <c r="C11" s="464"/>
      <c r="D11" s="464"/>
      <c r="E11" s="464"/>
      <c r="F11" s="465"/>
    </row>
    <row r="12" spans="1:6" ht="17.25" thickTop="1" thickBot="1" x14ac:dyDescent="0.3">
      <c r="A12" s="483"/>
      <c r="B12" s="484"/>
      <c r="C12" s="484"/>
      <c r="D12" s="484"/>
      <c r="E12" s="484"/>
      <c r="F12" s="485"/>
    </row>
    <row r="13" spans="1:6" ht="32.1" customHeight="1" thickTop="1" thickBot="1" x14ac:dyDescent="0.3">
      <c r="A13" s="489" t="s">
        <v>61</v>
      </c>
      <c r="B13" s="490"/>
      <c r="C13" s="490"/>
      <c r="D13" s="490"/>
      <c r="E13" s="490"/>
      <c r="F13" s="491"/>
    </row>
    <row r="14" spans="1:6" ht="32.1" customHeight="1" thickTop="1" x14ac:dyDescent="0.25">
      <c r="A14" s="469" t="s">
        <v>5</v>
      </c>
      <c r="B14" s="478"/>
      <c r="C14" s="478"/>
      <c r="D14" s="478"/>
      <c r="E14" s="478"/>
      <c r="F14" s="479"/>
    </row>
    <row r="15" spans="1:6" ht="32.1" customHeight="1" x14ac:dyDescent="0.25">
      <c r="A15" s="492" t="s">
        <v>6</v>
      </c>
      <c r="B15" s="493"/>
      <c r="C15" s="493"/>
      <c r="D15" s="493"/>
      <c r="E15" s="493"/>
      <c r="F15" s="494"/>
    </row>
    <row r="16" spans="1:6" ht="32.1" customHeight="1" x14ac:dyDescent="0.25">
      <c r="A16" s="495" t="s">
        <v>241</v>
      </c>
      <c r="B16" s="496"/>
      <c r="C16" s="496"/>
      <c r="D16" s="496"/>
      <c r="E16" s="496"/>
      <c r="F16" s="497"/>
    </row>
    <row r="17" spans="1:6" ht="36" customHeight="1" x14ac:dyDescent="0.25">
      <c r="A17" s="495"/>
      <c r="B17" s="496"/>
      <c r="C17" s="496"/>
      <c r="D17" s="496"/>
      <c r="E17" s="496"/>
      <c r="F17" s="497"/>
    </row>
    <row r="18" spans="1:6" ht="32.1" customHeight="1" thickBot="1" x14ac:dyDescent="0.3">
      <c r="A18" s="498"/>
      <c r="B18" s="499"/>
      <c r="C18" s="499"/>
      <c r="D18" s="499"/>
      <c r="E18" s="499"/>
      <c r="F18" s="500"/>
    </row>
    <row r="19" spans="1:6" ht="32.1" customHeight="1" thickTop="1" thickBot="1" x14ac:dyDescent="0.3">
      <c r="A19" s="489" t="s">
        <v>62</v>
      </c>
      <c r="B19" s="490"/>
      <c r="C19" s="490"/>
      <c r="D19" s="490"/>
      <c r="E19" s="490"/>
      <c r="F19" s="491"/>
    </row>
    <row r="20" spans="1:6" ht="32.1" customHeight="1" thickTop="1" x14ac:dyDescent="0.25">
      <c r="A20" s="501" t="s">
        <v>7</v>
      </c>
      <c r="B20" s="502"/>
      <c r="C20" s="502"/>
      <c r="D20" s="502"/>
      <c r="E20" s="502"/>
      <c r="F20" s="503"/>
    </row>
    <row r="21" spans="1:6" ht="32.1" customHeight="1" x14ac:dyDescent="0.25">
      <c r="A21" s="504" t="s">
        <v>19</v>
      </c>
      <c r="B21" s="505"/>
      <c r="C21" s="505"/>
      <c r="D21" s="505"/>
      <c r="E21" s="505"/>
      <c r="F21" s="506"/>
    </row>
    <row r="22" spans="1:6" ht="32.1" customHeight="1" x14ac:dyDescent="0.25">
      <c r="A22" s="504" t="s">
        <v>18</v>
      </c>
      <c r="B22" s="505"/>
      <c r="C22" s="505"/>
      <c r="D22" s="505"/>
      <c r="E22" s="505"/>
      <c r="F22" s="506"/>
    </row>
    <row r="23" spans="1:6" ht="32.1" customHeight="1" x14ac:dyDescent="0.25">
      <c r="A23" s="504" t="s">
        <v>125</v>
      </c>
      <c r="B23" s="505"/>
      <c r="C23" s="505"/>
      <c r="D23" s="505"/>
      <c r="E23" s="505"/>
      <c r="F23" s="506"/>
    </row>
    <row r="24" spans="1:6" ht="43.5" customHeight="1" x14ac:dyDescent="0.25">
      <c r="A24" s="510" t="s">
        <v>23</v>
      </c>
      <c r="B24" s="511"/>
      <c r="C24" s="511"/>
      <c r="D24" s="511"/>
      <c r="E24" s="511"/>
      <c r="F24" s="512"/>
    </row>
    <row r="25" spans="1:6" ht="15.75" customHeight="1" thickBot="1" x14ac:dyDescent="0.3">
      <c r="A25" s="513"/>
      <c r="B25" s="514"/>
      <c r="C25" s="514"/>
      <c r="D25" s="514"/>
      <c r="E25" s="514"/>
      <c r="F25" s="515"/>
    </row>
    <row r="26" spans="1:6" ht="32.1" customHeight="1" thickTop="1" thickBot="1" x14ac:dyDescent="0.3">
      <c r="A26" s="489" t="s">
        <v>63</v>
      </c>
      <c r="B26" s="490"/>
      <c r="C26" s="490"/>
      <c r="D26" s="490"/>
      <c r="E26" s="490"/>
      <c r="F26" s="491"/>
    </row>
    <row r="27" spans="1:6" ht="32.1" customHeight="1" thickTop="1" x14ac:dyDescent="0.25">
      <c r="A27" s="507" t="s">
        <v>8</v>
      </c>
      <c r="B27" s="508"/>
      <c r="C27" s="508"/>
      <c r="D27" s="508"/>
      <c r="E27" s="508"/>
      <c r="F27" s="509"/>
    </row>
    <row r="28" spans="1:6" ht="32.1" customHeight="1" x14ac:dyDescent="0.25">
      <c r="A28" s="486" t="s">
        <v>28</v>
      </c>
      <c r="B28" s="487"/>
      <c r="C28" s="487"/>
      <c r="D28" s="487"/>
      <c r="E28" s="487"/>
      <c r="F28" s="488"/>
    </row>
    <row r="29" spans="1:6" ht="32.1" customHeight="1" x14ac:dyDescent="0.25">
      <c r="A29" s="486" t="s">
        <v>29</v>
      </c>
      <c r="B29" s="487"/>
      <c r="C29" s="487"/>
      <c r="D29" s="487"/>
      <c r="E29" s="487"/>
      <c r="F29" s="488"/>
    </row>
    <row r="30" spans="1:6" ht="32.1" customHeight="1" x14ac:dyDescent="0.25">
      <c r="A30" s="486" t="s">
        <v>126</v>
      </c>
      <c r="B30" s="487"/>
      <c r="C30" s="487"/>
      <c r="D30" s="487"/>
      <c r="E30" s="487"/>
      <c r="F30" s="488"/>
    </row>
    <row r="31" spans="1:6" ht="42" customHeight="1" x14ac:dyDescent="0.25">
      <c r="A31" s="522" t="s">
        <v>9</v>
      </c>
      <c r="B31" s="523"/>
      <c r="C31" s="523"/>
      <c r="D31" s="523"/>
      <c r="E31" s="523"/>
      <c r="F31" s="524"/>
    </row>
    <row r="32" spans="1:6" ht="32.1" customHeight="1" thickBot="1" x14ac:dyDescent="0.3">
      <c r="A32" s="525"/>
      <c r="B32" s="526"/>
      <c r="C32" s="526"/>
      <c r="D32" s="526"/>
      <c r="E32" s="526"/>
      <c r="F32" s="527"/>
    </row>
    <row r="33" spans="1:6" ht="32.1" customHeight="1" thickTop="1" thickBot="1" x14ac:dyDescent="0.3">
      <c r="A33" s="489" t="s">
        <v>64</v>
      </c>
      <c r="B33" s="490"/>
      <c r="C33" s="490"/>
      <c r="D33" s="490"/>
      <c r="E33" s="490"/>
      <c r="F33" s="491"/>
    </row>
    <row r="34" spans="1:6" ht="32.1" customHeight="1" thickTop="1" x14ac:dyDescent="0.25">
      <c r="A34" s="516" t="s">
        <v>10</v>
      </c>
      <c r="B34" s="517"/>
      <c r="C34" s="517"/>
      <c r="D34" s="517"/>
      <c r="E34" s="517"/>
      <c r="F34" s="518"/>
    </row>
    <row r="35" spans="1:6" ht="32.1" customHeight="1" x14ac:dyDescent="0.25">
      <c r="A35" s="486" t="s">
        <v>30</v>
      </c>
      <c r="B35" s="487"/>
      <c r="C35" s="487"/>
      <c r="D35" s="487"/>
      <c r="E35" s="487"/>
      <c r="F35" s="488"/>
    </row>
    <row r="36" spans="1:6" ht="32.1" customHeight="1" x14ac:dyDescent="0.25">
      <c r="A36" s="486" t="s">
        <v>31</v>
      </c>
      <c r="B36" s="487"/>
      <c r="C36" s="487"/>
      <c r="D36" s="487"/>
      <c r="E36" s="487"/>
      <c r="F36" s="488"/>
    </row>
    <row r="37" spans="1:6" ht="32.1" customHeight="1" x14ac:dyDescent="0.25">
      <c r="A37" s="486" t="s">
        <v>126</v>
      </c>
      <c r="B37" s="487"/>
      <c r="C37" s="487"/>
      <c r="D37" s="487"/>
      <c r="E37" s="487"/>
      <c r="F37" s="488"/>
    </row>
    <row r="38" spans="1:6" ht="32.1" customHeight="1" x14ac:dyDescent="0.25">
      <c r="A38" s="528" t="s">
        <v>11</v>
      </c>
      <c r="B38" s="529"/>
      <c r="C38" s="529"/>
      <c r="D38" s="529"/>
      <c r="E38" s="529"/>
      <c r="F38" s="530"/>
    </row>
    <row r="39" spans="1:6" ht="32.1" customHeight="1" thickBot="1" x14ac:dyDescent="0.3">
      <c r="A39" s="531"/>
      <c r="B39" s="532"/>
      <c r="C39" s="532"/>
      <c r="D39" s="532"/>
      <c r="E39" s="532"/>
      <c r="F39" s="533"/>
    </row>
    <row r="40" spans="1:6" ht="32.1" customHeight="1" thickTop="1" thickBot="1" x14ac:dyDescent="0.3">
      <c r="A40" s="489" t="s">
        <v>65</v>
      </c>
      <c r="B40" s="490"/>
      <c r="C40" s="490"/>
      <c r="D40" s="490"/>
      <c r="E40" s="490"/>
      <c r="F40" s="491"/>
    </row>
    <row r="41" spans="1:6" ht="32.1" customHeight="1" thickTop="1" x14ac:dyDescent="0.25">
      <c r="A41" s="519" t="s">
        <v>24</v>
      </c>
      <c r="B41" s="520"/>
      <c r="C41" s="520"/>
      <c r="D41" s="520"/>
      <c r="E41" s="520"/>
      <c r="F41" s="521"/>
    </row>
    <row r="42" spans="1:6" ht="32.1" customHeight="1" x14ac:dyDescent="0.25">
      <c r="A42" s="486" t="s">
        <v>16</v>
      </c>
      <c r="B42" s="487"/>
      <c r="C42" s="487"/>
      <c r="D42" s="487"/>
      <c r="E42" s="487"/>
      <c r="F42" s="488"/>
    </row>
    <row r="43" spans="1:6" ht="32.1" customHeight="1" x14ac:dyDescent="0.25">
      <c r="A43" s="486" t="s">
        <v>32</v>
      </c>
      <c r="B43" s="487"/>
      <c r="C43" s="487"/>
      <c r="D43" s="487"/>
      <c r="E43" s="487"/>
      <c r="F43" s="488"/>
    </row>
    <row r="44" spans="1:6" ht="32.1" customHeight="1" x14ac:dyDescent="0.25">
      <c r="A44" s="486" t="s">
        <v>128</v>
      </c>
      <c r="B44" s="487"/>
      <c r="C44" s="487"/>
      <c r="D44" s="487"/>
      <c r="E44" s="487"/>
      <c r="F44" s="488"/>
    </row>
    <row r="45" spans="1:6" ht="32.1" customHeight="1" x14ac:dyDescent="0.25">
      <c r="A45" s="522" t="s">
        <v>15</v>
      </c>
      <c r="B45" s="523"/>
      <c r="C45" s="523"/>
      <c r="D45" s="523"/>
      <c r="E45" s="523"/>
      <c r="F45" s="524"/>
    </row>
    <row r="46" spans="1:6" ht="32.1" customHeight="1" thickBot="1" x14ac:dyDescent="0.3">
      <c r="A46" s="525"/>
      <c r="B46" s="526"/>
      <c r="C46" s="526"/>
      <c r="D46" s="526"/>
      <c r="E46" s="526"/>
      <c r="F46" s="527"/>
    </row>
    <row r="47" spans="1:6" ht="32.1" customHeight="1" thickTop="1" x14ac:dyDescent="0.25">
      <c r="A47" s="545" t="s">
        <v>66</v>
      </c>
      <c r="B47" s="546"/>
      <c r="C47" s="546"/>
      <c r="D47" s="546"/>
      <c r="E47" s="546"/>
      <c r="F47" s="547"/>
    </row>
    <row r="48" spans="1:6" ht="32.1" customHeight="1" x14ac:dyDescent="0.25">
      <c r="A48" s="516" t="s">
        <v>12</v>
      </c>
      <c r="B48" s="543"/>
      <c r="C48" s="543"/>
      <c r="D48" s="543"/>
      <c r="E48" s="543"/>
      <c r="F48" s="544"/>
    </row>
    <row r="49" spans="1:6" ht="32.1" customHeight="1" x14ac:dyDescent="0.25">
      <c r="A49" s="486" t="s">
        <v>19</v>
      </c>
      <c r="B49" s="487"/>
      <c r="C49" s="487"/>
      <c r="D49" s="487"/>
      <c r="E49" s="487"/>
      <c r="F49" s="488"/>
    </row>
    <row r="50" spans="1:6" ht="32.1" customHeight="1" x14ac:dyDescent="0.25">
      <c r="A50" s="486" t="s">
        <v>17</v>
      </c>
      <c r="B50" s="487"/>
      <c r="C50" s="487"/>
      <c r="D50" s="487"/>
      <c r="E50" s="487"/>
      <c r="F50" s="488"/>
    </row>
    <row r="51" spans="1:6" ht="32.1" customHeight="1" x14ac:dyDescent="0.25">
      <c r="A51" s="486" t="s">
        <v>127</v>
      </c>
      <c r="B51" s="487"/>
      <c r="C51" s="487"/>
      <c r="D51" s="487"/>
      <c r="E51" s="487"/>
      <c r="F51" s="488"/>
    </row>
    <row r="52" spans="1:6" ht="32.1" customHeight="1" x14ac:dyDescent="0.25">
      <c r="A52" s="528" t="s">
        <v>373</v>
      </c>
      <c r="B52" s="529"/>
      <c r="C52" s="529"/>
      <c r="D52" s="529"/>
      <c r="E52" s="529"/>
      <c r="F52" s="530"/>
    </row>
    <row r="53" spans="1:6" ht="32.1" customHeight="1" thickBot="1" x14ac:dyDescent="0.3">
      <c r="A53" s="531"/>
      <c r="B53" s="532"/>
      <c r="C53" s="532"/>
      <c r="D53" s="532"/>
      <c r="E53" s="532"/>
      <c r="F53" s="533"/>
    </row>
    <row r="54" spans="1:6" ht="32.1" customHeight="1" thickTop="1" thickBot="1" x14ac:dyDescent="0.3">
      <c r="A54" s="489" t="s">
        <v>67</v>
      </c>
      <c r="B54" s="490"/>
      <c r="C54" s="490"/>
      <c r="D54" s="490"/>
      <c r="E54" s="490"/>
      <c r="F54" s="491"/>
    </row>
    <row r="55" spans="1:6" ht="63.75" customHeight="1" thickTop="1" x14ac:dyDescent="0.25">
      <c r="A55" s="516" t="s">
        <v>13</v>
      </c>
      <c r="B55" s="543"/>
      <c r="C55" s="543"/>
      <c r="D55" s="543"/>
      <c r="E55" s="543"/>
      <c r="F55" s="544"/>
    </row>
    <row r="56" spans="1:6" ht="32.1" customHeight="1" x14ac:dyDescent="0.25">
      <c r="A56" s="486" t="s">
        <v>20</v>
      </c>
      <c r="B56" s="487"/>
      <c r="C56" s="487"/>
      <c r="D56" s="487"/>
      <c r="E56" s="487"/>
      <c r="F56" s="488"/>
    </row>
    <row r="57" spans="1:6" ht="32.1" customHeight="1" x14ac:dyDescent="0.25">
      <c r="A57" s="486" t="s">
        <v>33</v>
      </c>
      <c r="B57" s="487"/>
      <c r="C57" s="487"/>
      <c r="D57" s="487"/>
      <c r="E57" s="487"/>
      <c r="F57" s="488"/>
    </row>
    <row r="58" spans="1:6" ht="32.1" customHeight="1" x14ac:dyDescent="0.25">
      <c r="A58" s="486" t="s">
        <v>156</v>
      </c>
      <c r="B58" s="487"/>
      <c r="C58" s="487"/>
      <c r="D58" s="487"/>
      <c r="E58" s="487"/>
      <c r="F58" s="488"/>
    </row>
    <row r="59" spans="1:6" ht="32.1" customHeight="1" thickBot="1" x14ac:dyDescent="0.3">
      <c r="A59" s="540"/>
      <c r="B59" s="541"/>
      <c r="C59" s="541"/>
      <c r="D59" s="541"/>
      <c r="E59" s="541"/>
      <c r="F59" s="542"/>
    </row>
    <row r="60" spans="1:6" ht="32.1" customHeight="1" thickTop="1" thickBot="1" x14ac:dyDescent="0.3">
      <c r="A60" s="537" t="s">
        <v>68</v>
      </c>
      <c r="B60" s="538"/>
      <c r="C60" s="538"/>
      <c r="D60" s="538"/>
      <c r="E60" s="538"/>
      <c r="F60" s="539"/>
    </row>
    <row r="61" spans="1:6" ht="56.25" customHeight="1" thickTop="1" x14ac:dyDescent="0.25">
      <c r="A61" s="516" t="s">
        <v>14</v>
      </c>
      <c r="B61" s="517"/>
      <c r="C61" s="517"/>
      <c r="D61" s="517"/>
      <c r="E61" s="517"/>
      <c r="F61" s="518"/>
    </row>
    <row r="62" spans="1:6" ht="32.1" customHeight="1" x14ac:dyDescent="0.25">
      <c r="A62" s="486" t="s">
        <v>21</v>
      </c>
      <c r="B62" s="487"/>
      <c r="C62" s="487"/>
      <c r="D62" s="487"/>
      <c r="E62" s="487"/>
      <c r="F62" s="488"/>
    </row>
    <row r="63" spans="1:6" ht="32.1" customHeight="1" x14ac:dyDescent="0.25">
      <c r="A63" s="486" t="s">
        <v>22</v>
      </c>
      <c r="B63" s="487"/>
      <c r="C63" s="487"/>
      <c r="D63" s="487"/>
      <c r="E63" s="487"/>
      <c r="F63" s="488"/>
    </row>
    <row r="64" spans="1:6" ht="32.1" customHeight="1" x14ac:dyDescent="0.25">
      <c r="A64" s="534" t="s">
        <v>155</v>
      </c>
      <c r="B64" s="535"/>
      <c r="C64" s="535"/>
      <c r="D64" s="535"/>
      <c r="E64" s="535"/>
      <c r="F64" s="536"/>
    </row>
    <row r="65" spans="1:6" ht="90.75" customHeight="1" x14ac:dyDescent="0.25">
      <c r="A65" s="528" t="s">
        <v>34</v>
      </c>
      <c r="B65" s="529"/>
      <c r="C65" s="529"/>
      <c r="D65" s="529"/>
      <c r="E65" s="529"/>
      <c r="F65" s="530"/>
    </row>
    <row r="66" spans="1:6" ht="15.75" thickBot="1" x14ac:dyDescent="0.3">
      <c r="A66" s="531"/>
      <c r="B66" s="532"/>
      <c r="C66" s="532"/>
      <c r="D66" s="532"/>
      <c r="E66" s="532"/>
      <c r="F66" s="533"/>
    </row>
    <row r="67" spans="1:6" ht="15.75" thickTop="1" x14ac:dyDescent="0.25"/>
  </sheetData>
  <sheetProtection password="C7A3" sheet="1" objects="1" scenarios="1"/>
  <mergeCells count="58">
    <mergeCell ref="A43:F43"/>
    <mergeCell ref="A37:F37"/>
    <mergeCell ref="A54:F54"/>
    <mergeCell ref="A55:F55"/>
    <mergeCell ref="A56:F56"/>
    <mergeCell ref="A47:F47"/>
    <mergeCell ref="A45:F46"/>
    <mergeCell ref="A52:F53"/>
    <mergeCell ref="A65:F66"/>
    <mergeCell ref="A44:F44"/>
    <mergeCell ref="A51:F51"/>
    <mergeCell ref="A58:F58"/>
    <mergeCell ref="A64:F64"/>
    <mergeCell ref="A57:F57"/>
    <mergeCell ref="A62:F62"/>
    <mergeCell ref="A63:F63"/>
    <mergeCell ref="A60:F60"/>
    <mergeCell ref="A61:F61"/>
    <mergeCell ref="A59:F59"/>
    <mergeCell ref="A48:F48"/>
    <mergeCell ref="A49:F49"/>
    <mergeCell ref="A50:F50"/>
    <mergeCell ref="A36:F36"/>
    <mergeCell ref="A40:F40"/>
    <mergeCell ref="A41:F41"/>
    <mergeCell ref="A42:F42"/>
    <mergeCell ref="A31:F32"/>
    <mergeCell ref="A38:F39"/>
    <mergeCell ref="A29:F29"/>
    <mergeCell ref="A33:F33"/>
    <mergeCell ref="A34:F34"/>
    <mergeCell ref="A35:F35"/>
    <mergeCell ref="A30:F30"/>
    <mergeCell ref="A28:F28"/>
    <mergeCell ref="A12:F12"/>
    <mergeCell ref="A13:F13"/>
    <mergeCell ref="A14:F14"/>
    <mergeCell ref="A15:F15"/>
    <mergeCell ref="A19:F19"/>
    <mergeCell ref="A16:F18"/>
    <mergeCell ref="A20:F20"/>
    <mergeCell ref="A21:F21"/>
    <mergeCell ref="A22:F22"/>
    <mergeCell ref="A26:F26"/>
    <mergeCell ref="A27:F27"/>
    <mergeCell ref="A23:F23"/>
    <mergeCell ref="A24:F25"/>
    <mergeCell ref="A11:F11"/>
    <mergeCell ref="A1:F1"/>
    <mergeCell ref="A3:F3"/>
    <mergeCell ref="A4:F4"/>
    <mergeCell ref="A5:F5"/>
    <mergeCell ref="A9:F9"/>
    <mergeCell ref="A2:F2"/>
    <mergeCell ref="A6:F6"/>
    <mergeCell ref="A7:F7"/>
    <mergeCell ref="A8:F8"/>
    <mergeCell ref="A10:F10"/>
  </mergeCells>
  <pageMargins left="0.7" right="0.7" top="0.75" bottom="0.75" header="0.3" footer="0.3"/>
  <pageSetup paperSize="9" scale="7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9"/>
  <dimension ref="A1:G218"/>
  <sheetViews>
    <sheetView workbookViewId="0">
      <selection activeCell="B1" sqref="B1:E217"/>
    </sheetView>
  </sheetViews>
  <sheetFormatPr defaultRowHeight="15" x14ac:dyDescent="0.25"/>
  <sheetData>
    <row r="1" spans="1:7" x14ac:dyDescent="0.25">
      <c r="A1" s="142" t="s">
        <v>355</v>
      </c>
      <c r="B1" s="142" t="s">
        <v>356</v>
      </c>
      <c r="C1" s="142" t="s">
        <v>374</v>
      </c>
      <c r="D1" s="142" t="s">
        <v>357</v>
      </c>
      <c r="E1" s="142" t="s">
        <v>265</v>
      </c>
      <c r="F1" s="142"/>
      <c r="G1" s="142"/>
    </row>
    <row r="2" spans="1:7" x14ac:dyDescent="0.25">
      <c r="A2" s="142" t="str">
        <f>CONCATENATE(B2,"_",D2)</f>
        <v>A.1_Igen</v>
      </c>
      <c r="B2" s="142" t="s">
        <v>266</v>
      </c>
      <c r="C2" s="142">
        <f t="shared" ref="C2:C65" si="0">COUNTIF($B$2:$B$217,B2)</f>
        <v>2</v>
      </c>
      <c r="D2" s="142" t="s">
        <v>90</v>
      </c>
      <c r="E2" s="142">
        <v>3</v>
      </c>
      <c r="F2" s="142"/>
      <c r="G2" s="142"/>
    </row>
    <row r="3" spans="1:7" x14ac:dyDescent="0.25">
      <c r="A3" s="142" t="str">
        <f t="shared" ref="A3:A66" si="1">CONCATENATE(B3,"_",D3)</f>
        <v>A.1_Nem</v>
      </c>
      <c r="B3" s="142" t="s">
        <v>266</v>
      </c>
      <c r="C3" s="142">
        <f t="shared" si="0"/>
        <v>2</v>
      </c>
      <c r="D3" s="142" t="s">
        <v>91</v>
      </c>
      <c r="E3" s="142">
        <v>0</v>
      </c>
      <c r="F3" s="142"/>
      <c r="G3" s="142"/>
    </row>
    <row r="4" spans="1:7" x14ac:dyDescent="0.25">
      <c r="A4" s="142" t="str">
        <f t="shared" si="1"/>
        <v>A.2_Igen</v>
      </c>
      <c r="B4" s="142" t="s">
        <v>267</v>
      </c>
      <c r="C4" s="142">
        <f t="shared" si="0"/>
        <v>2</v>
      </c>
      <c r="D4" s="142" t="s">
        <v>90</v>
      </c>
      <c r="E4" s="142">
        <v>2</v>
      </c>
      <c r="F4" s="142"/>
      <c r="G4" s="142"/>
    </row>
    <row r="5" spans="1:7" x14ac:dyDescent="0.25">
      <c r="A5" s="142" t="str">
        <f t="shared" si="1"/>
        <v>A.2_Nem</v>
      </c>
      <c r="B5" s="142" t="s">
        <v>267</v>
      </c>
      <c r="C5" s="142">
        <f t="shared" si="0"/>
        <v>2</v>
      </c>
      <c r="D5" s="142" t="s">
        <v>91</v>
      </c>
      <c r="E5" s="142">
        <v>0</v>
      </c>
      <c r="F5" s="142"/>
      <c r="G5" s="142"/>
    </row>
    <row r="6" spans="1:7" x14ac:dyDescent="0.25">
      <c r="A6" s="142" t="str">
        <f t="shared" si="1"/>
        <v>B.1_Igen</v>
      </c>
      <c r="B6" s="142" t="s">
        <v>268</v>
      </c>
      <c r="C6" s="142">
        <f t="shared" si="0"/>
        <v>2</v>
      </c>
      <c r="D6" s="142" t="s">
        <v>90</v>
      </c>
      <c r="E6" s="142">
        <v>2</v>
      </c>
      <c r="F6" s="142"/>
      <c r="G6" s="142"/>
    </row>
    <row r="7" spans="1:7" x14ac:dyDescent="0.25">
      <c r="A7" s="142" t="str">
        <f t="shared" si="1"/>
        <v>B.1_Nem</v>
      </c>
      <c r="B7" s="142" t="s">
        <v>268</v>
      </c>
      <c r="C7" s="142">
        <f t="shared" si="0"/>
        <v>2</v>
      </c>
      <c r="D7" s="142" t="s">
        <v>91</v>
      </c>
      <c r="E7" s="142">
        <v>0</v>
      </c>
      <c r="F7" s="142"/>
      <c r="G7" s="142"/>
    </row>
    <row r="8" spans="1:7" x14ac:dyDescent="0.25">
      <c r="A8" s="142" t="str">
        <f t="shared" si="1"/>
        <v>B.2_Igen</v>
      </c>
      <c r="B8" s="142" t="s">
        <v>269</v>
      </c>
      <c r="C8" s="142">
        <f t="shared" si="0"/>
        <v>2</v>
      </c>
      <c r="D8" s="142" t="s">
        <v>90</v>
      </c>
      <c r="E8" s="142">
        <v>1</v>
      </c>
      <c r="F8" s="142"/>
      <c r="G8" s="142"/>
    </row>
    <row r="9" spans="1:7" x14ac:dyDescent="0.25">
      <c r="A9" s="142" t="str">
        <f t="shared" si="1"/>
        <v>B.2_Nem</v>
      </c>
      <c r="B9" s="142" t="s">
        <v>269</v>
      </c>
      <c r="C9" s="142">
        <f t="shared" si="0"/>
        <v>2</v>
      </c>
      <c r="D9" s="142" t="s">
        <v>91</v>
      </c>
      <c r="E9" s="142">
        <v>0</v>
      </c>
      <c r="F9" s="142"/>
      <c r="G9" s="142"/>
    </row>
    <row r="10" spans="1:7" x14ac:dyDescent="0.25">
      <c r="A10" s="142" t="str">
        <f t="shared" si="1"/>
        <v>B.3_Igen</v>
      </c>
      <c r="B10" s="142" t="s">
        <v>270</v>
      </c>
      <c r="C10" s="142">
        <f t="shared" si="0"/>
        <v>2</v>
      </c>
      <c r="D10" s="142" t="s">
        <v>90</v>
      </c>
      <c r="E10" s="142">
        <v>1</v>
      </c>
      <c r="F10" s="142"/>
      <c r="G10" s="142"/>
    </row>
    <row r="11" spans="1:7" x14ac:dyDescent="0.25">
      <c r="A11" s="142" t="str">
        <f t="shared" si="1"/>
        <v>B.3_Nem</v>
      </c>
      <c r="B11" s="142" t="s">
        <v>270</v>
      </c>
      <c r="C11" s="142">
        <f t="shared" si="0"/>
        <v>2</v>
      </c>
      <c r="D11" s="142" t="s">
        <v>91</v>
      </c>
      <c r="E11" s="142">
        <v>0</v>
      </c>
      <c r="F11" s="142"/>
      <c r="G11" s="142"/>
    </row>
    <row r="12" spans="1:7" x14ac:dyDescent="0.25">
      <c r="A12" s="142" t="str">
        <f t="shared" si="1"/>
        <v>B.4_Igen</v>
      </c>
      <c r="B12" s="142" t="s">
        <v>271</v>
      </c>
      <c r="C12" s="142">
        <f t="shared" si="0"/>
        <v>2</v>
      </c>
      <c r="D12" s="142" t="s">
        <v>90</v>
      </c>
      <c r="E12" s="142">
        <v>3</v>
      </c>
      <c r="F12" s="142"/>
      <c r="G12" s="142"/>
    </row>
    <row r="13" spans="1:7" x14ac:dyDescent="0.25">
      <c r="A13" s="142" t="str">
        <f t="shared" si="1"/>
        <v>B.4_Nem</v>
      </c>
      <c r="B13" s="142" t="s">
        <v>271</v>
      </c>
      <c r="C13" s="142">
        <f t="shared" si="0"/>
        <v>2</v>
      </c>
      <c r="D13" s="142" t="s">
        <v>91</v>
      </c>
      <c r="E13" s="142">
        <v>0</v>
      </c>
      <c r="F13" s="142"/>
      <c r="G13" s="142"/>
    </row>
    <row r="14" spans="1:7" x14ac:dyDescent="0.25">
      <c r="A14" s="142" t="str">
        <f t="shared" si="1"/>
        <v>B.5_Igen</v>
      </c>
      <c r="B14" s="142" t="s">
        <v>272</v>
      </c>
      <c r="C14" s="142">
        <f t="shared" si="0"/>
        <v>2</v>
      </c>
      <c r="D14" s="142" t="s">
        <v>90</v>
      </c>
      <c r="E14" s="142">
        <v>3</v>
      </c>
      <c r="F14" s="142"/>
      <c r="G14" s="142"/>
    </row>
    <row r="15" spans="1:7" x14ac:dyDescent="0.25">
      <c r="A15" s="142" t="str">
        <f t="shared" si="1"/>
        <v>B.5_Nem</v>
      </c>
      <c r="B15" s="142" t="s">
        <v>272</v>
      </c>
      <c r="C15" s="142">
        <f t="shared" si="0"/>
        <v>2</v>
      </c>
      <c r="D15" s="142" t="s">
        <v>91</v>
      </c>
      <c r="E15" s="142">
        <v>0</v>
      </c>
      <c r="F15" s="142"/>
      <c r="G15" s="142"/>
    </row>
    <row r="16" spans="1:7" x14ac:dyDescent="0.25">
      <c r="A16" s="142" t="str">
        <f t="shared" si="1"/>
        <v>B.6_Igen</v>
      </c>
      <c r="B16" s="142" t="s">
        <v>273</v>
      </c>
      <c r="C16" s="142">
        <f t="shared" si="0"/>
        <v>2</v>
      </c>
      <c r="D16" s="142" t="s">
        <v>90</v>
      </c>
      <c r="E16" s="142">
        <v>4</v>
      </c>
      <c r="F16" s="142"/>
      <c r="G16" s="142"/>
    </row>
    <row r="17" spans="1:7" x14ac:dyDescent="0.25">
      <c r="A17" s="142" t="str">
        <f t="shared" si="1"/>
        <v>B.6_Nem</v>
      </c>
      <c r="B17" s="142" t="s">
        <v>273</v>
      </c>
      <c r="C17" s="142">
        <f t="shared" si="0"/>
        <v>2</v>
      </c>
      <c r="D17" s="142" t="s">
        <v>91</v>
      </c>
      <c r="E17" s="142">
        <v>0</v>
      </c>
      <c r="F17" s="142"/>
      <c r="G17" s="142"/>
    </row>
    <row r="18" spans="1:7" x14ac:dyDescent="0.25">
      <c r="A18" s="142" t="str">
        <f t="shared" si="1"/>
        <v>B.7_0</v>
      </c>
      <c r="B18" s="142" t="s">
        <v>274</v>
      </c>
      <c r="C18" s="142">
        <f t="shared" si="0"/>
        <v>4</v>
      </c>
      <c r="D18" s="142">
        <v>0</v>
      </c>
      <c r="E18" s="142">
        <v>0</v>
      </c>
      <c r="F18" s="142"/>
      <c r="G18" s="142"/>
    </row>
    <row r="19" spans="1:7" x14ac:dyDescent="0.25">
      <c r="A19" s="142" t="str">
        <f t="shared" si="1"/>
        <v>B.7_1</v>
      </c>
      <c r="B19" s="142" t="s">
        <v>274</v>
      </c>
      <c r="C19" s="142">
        <f t="shared" si="0"/>
        <v>4</v>
      </c>
      <c r="D19" s="142">
        <v>1</v>
      </c>
      <c r="E19" s="142">
        <v>1</v>
      </c>
      <c r="F19" s="142"/>
      <c r="G19" s="142"/>
    </row>
    <row r="20" spans="1:7" x14ac:dyDescent="0.25">
      <c r="A20" s="142" t="str">
        <f t="shared" si="1"/>
        <v>B.7_2</v>
      </c>
      <c r="B20" s="142" t="s">
        <v>274</v>
      </c>
      <c r="C20" s="142">
        <f t="shared" si="0"/>
        <v>4</v>
      </c>
      <c r="D20" s="142">
        <v>2</v>
      </c>
      <c r="E20" s="142">
        <v>2</v>
      </c>
      <c r="F20" s="142"/>
      <c r="G20" s="142"/>
    </row>
    <row r="21" spans="1:7" x14ac:dyDescent="0.25">
      <c r="A21" s="142" t="str">
        <f t="shared" si="1"/>
        <v>B.7_Több</v>
      </c>
      <c r="B21" s="142" t="s">
        <v>274</v>
      </c>
      <c r="C21" s="142">
        <f t="shared" si="0"/>
        <v>4</v>
      </c>
      <c r="D21" s="142" t="s">
        <v>358</v>
      </c>
      <c r="E21" s="142">
        <v>3</v>
      </c>
      <c r="F21" s="142"/>
      <c r="G21" s="142"/>
    </row>
    <row r="22" spans="1:7" x14ac:dyDescent="0.25">
      <c r="A22" s="142" t="str">
        <f t="shared" si="1"/>
        <v>B.8_0</v>
      </c>
      <c r="B22" s="142" t="s">
        <v>275</v>
      </c>
      <c r="C22" s="142">
        <f t="shared" si="0"/>
        <v>3</v>
      </c>
      <c r="D22" s="142">
        <v>0</v>
      </c>
      <c r="E22" s="142">
        <v>0</v>
      </c>
      <c r="F22" s="142"/>
      <c r="G22" s="142"/>
    </row>
    <row r="23" spans="1:7" x14ac:dyDescent="0.25">
      <c r="A23" s="142" t="str">
        <f t="shared" si="1"/>
        <v>B.8_1</v>
      </c>
      <c r="B23" s="142" t="s">
        <v>275</v>
      </c>
      <c r="C23" s="142">
        <f t="shared" si="0"/>
        <v>3</v>
      </c>
      <c r="D23" s="142">
        <v>1</v>
      </c>
      <c r="E23" s="142">
        <v>1</v>
      </c>
      <c r="F23" s="142"/>
      <c r="G23" s="142"/>
    </row>
    <row r="24" spans="1:7" x14ac:dyDescent="0.25">
      <c r="A24" s="142" t="str">
        <f t="shared" si="1"/>
        <v>B.8_Több</v>
      </c>
      <c r="B24" s="142" t="s">
        <v>275</v>
      </c>
      <c r="C24" s="142">
        <f t="shared" si="0"/>
        <v>3</v>
      </c>
      <c r="D24" s="142" t="s">
        <v>358</v>
      </c>
      <c r="E24" s="142">
        <v>2</v>
      </c>
      <c r="F24" s="142"/>
      <c r="G24" s="142"/>
    </row>
    <row r="25" spans="1:7" x14ac:dyDescent="0.25">
      <c r="A25" s="142" t="str">
        <f t="shared" si="1"/>
        <v>C.1_Igen</v>
      </c>
      <c r="B25" s="142" t="s">
        <v>276</v>
      </c>
      <c r="C25" s="142">
        <f t="shared" si="0"/>
        <v>2</v>
      </c>
      <c r="D25" s="142" t="s">
        <v>90</v>
      </c>
      <c r="E25" s="142">
        <v>2</v>
      </c>
      <c r="F25" s="142"/>
      <c r="G25" s="142"/>
    </row>
    <row r="26" spans="1:7" x14ac:dyDescent="0.25">
      <c r="A26" s="142" t="str">
        <f t="shared" si="1"/>
        <v>C.1_Nem</v>
      </c>
      <c r="B26" s="142" t="s">
        <v>276</v>
      </c>
      <c r="C26" s="142">
        <f t="shared" si="0"/>
        <v>2</v>
      </c>
      <c r="D26" s="142" t="s">
        <v>91</v>
      </c>
      <c r="E26" s="142">
        <v>0</v>
      </c>
      <c r="F26" s="142"/>
      <c r="G26" s="142"/>
    </row>
    <row r="27" spans="1:7" x14ac:dyDescent="0.25">
      <c r="A27" s="142" t="str">
        <f t="shared" si="1"/>
        <v>C.2_Igen</v>
      </c>
      <c r="B27" s="142" t="s">
        <v>277</v>
      </c>
      <c r="C27" s="142">
        <f t="shared" si="0"/>
        <v>2</v>
      </c>
      <c r="D27" s="142" t="s">
        <v>90</v>
      </c>
      <c r="E27" s="142">
        <v>2</v>
      </c>
      <c r="F27" s="142"/>
      <c r="G27" s="142"/>
    </row>
    <row r="28" spans="1:7" x14ac:dyDescent="0.25">
      <c r="A28" s="142" t="str">
        <f t="shared" si="1"/>
        <v>C.2_Nem</v>
      </c>
      <c r="B28" s="142" t="s">
        <v>277</v>
      </c>
      <c r="C28" s="142">
        <f t="shared" si="0"/>
        <v>2</v>
      </c>
      <c r="D28" s="142" t="s">
        <v>91</v>
      </c>
      <c r="E28" s="142">
        <v>0</v>
      </c>
      <c r="F28" s="142"/>
      <c r="G28" s="142"/>
    </row>
    <row r="29" spans="1:7" x14ac:dyDescent="0.25">
      <c r="A29" s="142" t="str">
        <f t="shared" si="1"/>
        <v>C.3_0</v>
      </c>
      <c r="B29" s="142" t="s">
        <v>278</v>
      </c>
      <c r="C29" s="142">
        <f t="shared" si="0"/>
        <v>4</v>
      </c>
      <c r="D29" s="142">
        <v>0</v>
      </c>
      <c r="E29" s="142">
        <v>0</v>
      </c>
      <c r="F29" s="142"/>
      <c r="G29" s="142"/>
    </row>
    <row r="30" spans="1:7" x14ac:dyDescent="0.25">
      <c r="A30" s="142" t="str">
        <f t="shared" si="1"/>
        <v>C.3_1</v>
      </c>
      <c r="B30" s="142" t="s">
        <v>278</v>
      </c>
      <c r="C30" s="142">
        <f t="shared" si="0"/>
        <v>4</v>
      </c>
      <c r="D30" s="142">
        <v>1</v>
      </c>
      <c r="E30" s="142">
        <v>1</v>
      </c>
      <c r="F30" s="142"/>
      <c r="G30" s="142"/>
    </row>
    <row r="31" spans="1:7" x14ac:dyDescent="0.25">
      <c r="A31" s="142" t="str">
        <f t="shared" si="1"/>
        <v>C.3_2</v>
      </c>
      <c r="B31" s="142" t="s">
        <v>278</v>
      </c>
      <c r="C31" s="142">
        <f t="shared" si="0"/>
        <v>4</v>
      </c>
      <c r="D31" s="142">
        <v>2</v>
      </c>
      <c r="E31" s="142">
        <v>2</v>
      </c>
      <c r="F31" s="142"/>
      <c r="G31" s="142"/>
    </row>
    <row r="32" spans="1:7" x14ac:dyDescent="0.25">
      <c r="A32" s="142" t="str">
        <f t="shared" si="1"/>
        <v>C.3_Több</v>
      </c>
      <c r="B32" s="142" t="s">
        <v>278</v>
      </c>
      <c r="C32" s="142">
        <f t="shared" si="0"/>
        <v>4</v>
      </c>
      <c r="D32" s="142" t="s">
        <v>358</v>
      </c>
      <c r="E32" s="142">
        <v>3</v>
      </c>
      <c r="F32" s="142"/>
      <c r="G32" s="142"/>
    </row>
    <row r="33" spans="1:7" x14ac:dyDescent="0.25">
      <c r="A33" s="142" t="str">
        <f t="shared" si="1"/>
        <v>C.4_Igen</v>
      </c>
      <c r="B33" s="142" t="s">
        <v>279</v>
      </c>
      <c r="C33" s="142">
        <f t="shared" si="0"/>
        <v>2</v>
      </c>
      <c r="D33" s="142" t="s">
        <v>90</v>
      </c>
      <c r="E33" s="142">
        <v>3</v>
      </c>
      <c r="F33" s="142"/>
      <c r="G33" s="142"/>
    </row>
    <row r="34" spans="1:7" x14ac:dyDescent="0.25">
      <c r="A34" s="142" t="str">
        <f t="shared" si="1"/>
        <v>C.4_Nem</v>
      </c>
      <c r="B34" s="142" t="s">
        <v>279</v>
      </c>
      <c r="C34" s="142">
        <f t="shared" si="0"/>
        <v>2</v>
      </c>
      <c r="D34" s="142" t="s">
        <v>91</v>
      </c>
      <c r="E34" s="142">
        <v>0</v>
      </c>
      <c r="F34" s="142"/>
      <c r="G34" s="142"/>
    </row>
    <row r="35" spans="1:7" x14ac:dyDescent="0.25">
      <c r="A35" s="142" t="str">
        <f t="shared" si="1"/>
        <v>C.5_Igen</v>
      </c>
      <c r="B35" s="142" t="s">
        <v>280</v>
      </c>
      <c r="C35" s="142">
        <f t="shared" si="0"/>
        <v>2</v>
      </c>
      <c r="D35" s="142" t="s">
        <v>90</v>
      </c>
      <c r="E35" s="142">
        <v>1</v>
      </c>
      <c r="F35" s="142"/>
      <c r="G35" s="142"/>
    </row>
    <row r="36" spans="1:7" x14ac:dyDescent="0.25">
      <c r="A36" s="142" t="str">
        <f t="shared" si="1"/>
        <v>C.5_Nem</v>
      </c>
      <c r="B36" s="142" t="s">
        <v>280</v>
      </c>
      <c r="C36" s="142">
        <f t="shared" si="0"/>
        <v>2</v>
      </c>
      <c r="D36" s="142" t="s">
        <v>91</v>
      </c>
      <c r="E36" s="142">
        <v>0</v>
      </c>
      <c r="F36" s="142"/>
      <c r="G36" s="142"/>
    </row>
    <row r="37" spans="1:7" x14ac:dyDescent="0.25">
      <c r="A37" s="142" t="str">
        <f t="shared" si="1"/>
        <v>C.6_Igen</v>
      </c>
      <c r="B37" s="142" t="s">
        <v>281</v>
      </c>
      <c r="C37" s="142">
        <f t="shared" si="0"/>
        <v>2</v>
      </c>
      <c r="D37" s="142" t="s">
        <v>90</v>
      </c>
      <c r="E37" s="142">
        <v>1</v>
      </c>
      <c r="F37" s="142"/>
      <c r="G37" s="142"/>
    </row>
    <row r="38" spans="1:7" x14ac:dyDescent="0.25">
      <c r="A38" s="142" t="str">
        <f t="shared" si="1"/>
        <v>C.6_Nem</v>
      </c>
      <c r="B38" s="142" t="s">
        <v>281</v>
      </c>
      <c r="C38" s="142">
        <f t="shared" si="0"/>
        <v>2</v>
      </c>
      <c r="D38" s="142" t="s">
        <v>91</v>
      </c>
      <c r="E38" s="142">
        <v>0</v>
      </c>
      <c r="F38" s="142"/>
      <c r="G38" s="142"/>
    </row>
    <row r="39" spans="1:7" x14ac:dyDescent="0.25">
      <c r="A39" s="142" t="str">
        <f t="shared" si="1"/>
        <v>C.7_0</v>
      </c>
      <c r="B39" s="142" t="s">
        <v>282</v>
      </c>
      <c r="C39" s="142">
        <f t="shared" si="0"/>
        <v>5</v>
      </c>
      <c r="D39" s="142">
        <v>0</v>
      </c>
      <c r="E39" s="142">
        <v>0</v>
      </c>
      <c r="F39" s="142"/>
      <c r="G39" s="142"/>
    </row>
    <row r="40" spans="1:7" x14ac:dyDescent="0.25">
      <c r="A40" s="142" t="str">
        <f t="shared" si="1"/>
        <v>C.7_1</v>
      </c>
      <c r="B40" s="142" t="s">
        <v>282</v>
      </c>
      <c r="C40" s="142">
        <f t="shared" si="0"/>
        <v>5</v>
      </c>
      <c r="D40" s="142">
        <v>1</v>
      </c>
      <c r="E40" s="142">
        <v>0</v>
      </c>
      <c r="F40" s="142"/>
      <c r="G40" s="142"/>
    </row>
    <row r="41" spans="1:7" x14ac:dyDescent="0.25">
      <c r="A41" s="142" t="str">
        <f t="shared" si="1"/>
        <v>C.7_2</v>
      </c>
      <c r="B41" s="142" t="s">
        <v>282</v>
      </c>
      <c r="C41" s="142">
        <f t="shared" si="0"/>
        <v>5</v>
      </c>
      <c r="D41" s="142">
        <v>2</v>
      </c>
      <c r="E41" s="142">
        <v>1</v>
      </c>
      <c r="F41" s="142"/>
      <c r="G41" s="142"/>
    </row>
    <row r="42" spans="1:7" x14ac:dyDescent="0.25">
      <c r="A42" s="142" t="str">
        <f t="shared" si="1"/>
        <v>C.7_3</v>
      </c>
      <c r="B42" s="142" t="s">
        <v>282</v>
      </c>
      <c r="C42" s="142">
        <f t="shared" si="0"/>
        <v>5</v>
      </c>
      <c r="D42" s="142">
        <v>3</v>
      </c>
      <c r="E42" s="142">
        <v>1</v>
      </c>
      <c r="F42" s="142"/>
      <c r="G42" s="142"/>
    </row>
    <row r="43" spans="1:7" x14ac:dyDescent="0.25">
      <c r="A43" s="142" t="str">
        <f t="shared" si="1"/>
        <v>C.7_Több</v>
      </c>
      <c r="B43" s="142" t="s">
        <v>282</v>
      </c>
      <c r="C43" s="142">
        <f t="shared" si="0"/>
        <v>5</v>
      </c>
      <c r="D43" s="142" t="s">
        <v>358</v>
      </c>
      <c r="E43" s="142">
        <v>2</v>
      </c>
      <c r="F43" s="142"/>
      <c r="G43" s="142"/>
    </row>
    <row r="44" spans="1:7" x14ac:dyDescent="0.25">
      <c r="A44" s="142" t="str">
        <f t="shared" si="1"/>
        <v>C.8_Igen</v>
      </c>
      <c r="B44" s="142" t="s">
        <v>283</v>
      </c>
      <c r="C44" s="142">
        <f t="shared" si="0"/>
        <v>2</v>
      </c>
      <c r="D44" s="142" t="s">
        <v>90</v>
      </c>
      <c r="E44" s="142">
        <v>1</v>
      </c>
      <c r="F44" s="142"/>
      <c r="G44" s="142"/>
    </row>
    <row r="45" spans="1:7" x14ac:dyDescent="0.25">
      <c r="A45" s="142" t="str">
        <f t="shared" si="1"/>
        <v>C.8_Nem</v>
      </c>
      <c r="B45" s="142" t="s">
        <v>283</v>
      </c>
      <c r="C45" s="142">
        <f t="shared" si="0"/>
        <v>2</v>
      </c>
      <c r="D45" s="142" t="s">
        <v>91</v>
      </c>
      <c r="E45" s="142">
        <v>0</v>
      </c>
      <c r="F45" s="142"/>
      <c r="G45" s="142"/>
    </row>
    <row r="46" spans="1:7" x14ac:dyDescent="0.25">
      <c r="A46" s="142" t="str">
        <f t="shared" si="1"/>
        <v>C.9_0</v>
      </c>
      <c r="B46" s="142" t="s">
        <v>284</v>
      </c>
      <c r="C46" s="142">
        <f t="shared" si="0"/>
        <v>5</v>
      </c>
      <c r="D46" s="142">
        <v>0</v>
      </c>
      <c r="E46" s="142">
        <v>0</v>
      </c>
      <c r="F46" s="142"/>
      <c r="G46" s="142"/>
    </row>
    <row r="47" spans="1:7" x14ac:dyDescent="0.25">
      <c r="A47" s="142" t="str">
        <f t="shared" si="1"/>
        <v>C.9_1</v>
      </c>
      <c r="B47" s="142" t="s">
        <v>284</v>
      </c>
      <c r="C47" s="142">
        <f t="shared" si="0"/>
        <v>5</v>
      </c>
      <c r="D47" s="142">
        <v>1</v>
      </c>
      <c r="E47" s="142">
        <v>0</v>
      </c>
      <c r="F47" s="142"/>
      <c r="G47" s="142"/>
    </row>
    <row r="48" spans="1:7" x14ac:dyDescent="0.25">
      <c r="A48" s="142" t="str">
        <f t="shared" si="1"/>
        <v>C.9_2</v>
      </c>
      <c r="B48" s="142" t="s">
        <v>284</v>
      </c>
      <c r="C48" s="142">
        <f t="shared" si="0"/>
        <v>5</v>
      </c>
      <c r="D48" s="142">
        <v>2</v>
      </c>
      <c r="E48" s="142">
        <v>1</v>
      </c>
      <c r="F48" s="142"/>
      <c r="G48" s="142"/>
    </row>
    <row r="49" spans="1:7" x14ac:dyDescent="0.25">
      <c r="A49" s="142" t="str">
        <f t="shared" si="1"/>
        <v>C.9_3</v>
      </c>
      <c r="B49" s="142" t="s">
        <v>284</v>
      </c>
      <c r="C49" s="142">
        <f t="shared" si="0"/>
        <v>5</v>
      </c>
      <c r="D49" s="142">
        <v>3</v>
      </c>
      <c r="E49" s="142">
        <v>1</v>
      </c>
      <c r="F49" s="142"/>
      <c r="G49" s="142"/>
    </row>
    <row r="50" spans="1:7" x14ac:dyDescent="0.25">
      <c r="A50" s="142" t="str">
        <f t="shared" si="1"/>
        <v>C.9_Több</v>
      </c>
      <c r="B50" s="142" t="s">
        <v>284</v>
      </c>
      <c r="C50" s="142">
        <f t="shared" si="0"/>
        <v>5</v>
      </c>
      <c r="D50" s="142" t="s">
        <v>358</v>
      </c>
      <c r="E50" s="142">
        <v>2</v>
      </c>
      <c r="F50" s="142"/>
      <c r="G50" s="142"/>
    </row>
    <row r="51" spans="1:7" x14ac:dyDescent="0.25">
      <c r="A51" s="142" t="str">
        <f t="shared" si="1"/>
        <v>C.10_Igen</v>
      </c>
      <c r="B51" s="142" t="s">
        <v>285</v>
      </c>
      <c r="C51" s="142">
        <f t="shared" si="0"/>
        <v>2</v>
      </c>
      <c r="D51" s="142" t="s">
        <v>90</v>
      </c>
      <c r="E51" s="142">
        <v>2</v>
      </c>
      <c r="F51" s="142"/>
      <c r="G51" s="142"/>
    </row>
    <row r="52" spans="1:7" x14ac:dyDescent="0.25">
      <c r="A52" s="142" t="str">
        <f t="shared" si="1"/>
        <v>C.10_Nem</v>
      </c>
      <c r="B52" s="142" t="s">
        <v>285</v>
      </c>
      <c r="C52" s="142">
        <f t="shared" si="0"/>
        <v>2</v>
      </c>
      <c r="D52" s="142" t="s">
        <v>91</v>
      </c>
      <c r="E52" s="142">
        <v>0</v>
      </c>
      <c r="F52" s="142"/>
      <c r="G52" s="142"/>
    </row>
    <row r="53" spans="1:7" x14ac:dyDescent="0.25">
      <c r="A53" s="142" t="str">
        <f t="shared" si="1"/>
        <v>C.11_Igen</v>
      </c>
      <c r="B53" s="142" t="s">
        <v>286</v>
      </c>
      <c r="C53" s="142">
        <f t="shared" si="0"/>
        <v>2</v>
      </c>
      <c r="D53" s="142" t="s">
        <v>90</v>
      </c>
      <c r="E53" s="142">
        <v>2</v>
      </c>
      <c r="F53" s="142"/>
      <c r="G53" s="142"/>
    </row>
    <row r="54" spans="1:7" x14ac:dyDescent="0.25">
      <c r="A54" s="142" t="str">
        <f t="shared" si="1"/>
        <v>C.11_Nem</v>
      </c>
      <c r="B54" s="142" t="s">
        <v>286</v>
      </c>
      <c r="C54" s="142">
        <f t="shared" si="0"/>
        <v>2</v>
      </c>
      <c r="D54" s="142" t="s">
        <v>91</v>
      </c>
      <c r="E54" s="142">
        <v>0</v>
      </c>
      <c r="F54" s="142"/>
      <c r="G54" s="142"/>
    </row>
    <row r="55" spans="1:7" x14ac:dyDescent="0.25">
      <c r="A55" s="142" t="str">
        <f t="shared" si="1"/>
        <v>C.12_Igen</v>
      </c>
      <c r="B55" s="142" t="s">
        <v>287</v>
      </c>
      <c r="C55" s="142">
        <f t="shared" si="0"/>
        <v>2</v>
      </c>
      <c r="D55" s="142" t="s">
        <v>90</v>
      </c>
      <c r="E55" s="142">
        <v>1</v>
      </c>
      <c r="F55" s="142"/>
      <c r="G55" s="142"/>
    </row>
    <row r="56" spans="1:7" x14ac:dyDescent="0.25">
      <c r="A56" s="142" t="str">
        <f t="shared" si="1"/>
        <v>C.12_Nem</v>
      </c>
      <c r="B56" s="142" t="s">
        <v>287</v>
      </c>
      <c r="C56" s="142">
        <f t="shared" si="0"/>
        <v>2</v>
      </c>
      <c r="D56" s="142" t="s">
        <v>91</v>
      </c>
      <c r="E56" s="142">
        <v>0</v>
      </c>
      <c r="F56" s="142"/>
      <c r="G56" s="142"/>
    </row>
    <row r="57" spans="1:7" x14ac:dyDescent="0.25">
      <c r="A57" s="142" t="str">
        <f t="shared" si="1"/>
        <v>C.13_Igen</v>
      </c>
      <c r="B57" s="142" t="s">
        <v>288</v>
      </c>
      <c r="C57" s="142">
        <f t="shared" si="0"/>
        <v>2</v>
      </c>
      <c r="D57" s="142" t="s">
        <v>90</v>
      </c>
      <c r="E57" s="142">
        <v>2</v>
      </c>
      <c r="F57" s="142"/>
      <c r="G57" s="142"/>
    </row>
    <row r="58" spans="1:7" x14ac:dyDescent="0.25">
      <c r="A58" s="142" t="str">
        <f t="shared" si="1"/>
        <v>C.13_Nem</v>
      </c>
      <c r="B58" s="142" t="s">
        <v>288</v>
      </c>
      <c r="C58" s="142">
        <f t="shared" si="0"/>
        <v>2</v>
      </c>
      <c r="D58" s="142" t="s">
        <v>91</v>
      </c>
      <c r="E58" s="142">
        <v>0</v>
      </c>
      <c r="F58" s="142"/>
      <c r="G58" s="142"/>
    </row>
    <row r="59" spans="1:7" x14ac:dyDescent="0.25">
      <c r="A59" s="142" t="str">
        <f t="shared" si="1"/>
        <v>C.14_Igen</v>
      </c>
      <c r="B59" s="142" t="s">
        <v>289</v>
      </c>
      <c r="C59" s="142">
        <f t="shared" si="0"/>
        <v>2</v>
      </c>
      <c r="D59" s="142" t="s">
        <v>90</v>
      </c>
      <c r="E59" s="142">
        <v>1</v>
      </c>
      <c r="F59" s="142"/>
      <c r="G59" s="142"/>
    </row>
    <row r="60" spans="1:7" x14ac:dyDescent="0.25">
      <c r="A60" s="142" t="str">
        <f t="shared" si="1"/>
        <v>C.14_Nem</v>
      </c>
      <c r="B60" s="142" t="s">
        <v>289</v>
      </c>
      <c r="C60" s="142">
        <f t="shared" si="0"/>
        <v>2</v>
      </c>
      <c r="D60" s="142" t="s">
        <v>91</v>
      </c>
      <c r="E60" s="142">
        <v>0</v>
      </c>
      <c r="F60" s="142"/>
      <c r="G60" s="142"/>
    </row>
    <row r="61" spans="1:7" x14ac:dyDescent="0.25">
      <c r="A61" s="142" t="str">
        <f t="shared" si="1"/>
        <v>C.15_Igen</v>
      </c>
      <c r="B61" s="142" t="s">
        <v>290</v>
      </c>
      <c r="C61" s="142">
        <f t="shared" si="0"/>
        <v>2</v>
      </c>
      <c r="D61" s="142" t="s">
        <v>90</v>
      </c>
      <c r="E61" s="142">
        <v>1</v>
      </c>
      <c r="F61" s="142"/>
      <c r="G61" s="142"/>
    </row>
    <row r="62" spans="1:7" x14ac:dyDescent="0.25">
      <c r="A62" s="142" t="str">
        <f t="shared" si="1"/>
        <v>C.15_Nem</v>
      </c>
      <c r="B62" s="142" t="s">
        <v>290</v>
      </c>
      <c r="C62" s="142">
        <f t="shared" si="0"/>
        <v>2</v>
      </c>
      <c r="D62" s="142" t="s">
        <v>91</v>
      </c>
      <c r="E62" s="142">
        <v>0</v>
      </c>
      <c r="F62" s="142"/>
      <c r="G62" s="142"/>
    </row>
    <row r="63" spans="1:7" x14ac:dyDescent="0.25">
      <c r="A63" s="142" t="str">
        <f t="shared" si="1"/>
        <v>C.16_Igen</v>
      </c>
      <c r="B63" s="142" t="s">
        <v>291</v>
      </c>
      <c r="C63" s="142">
        <f t="shared" si="0"/>
        <v>2</v>
      </c>
      <c r="D63" s="142" t="s">
        <v>90</v>
      </c>
      <c r="E63" s="142">
        <v>1</v>
      </c>
      <c r="F63" s="142"/>
      <c r="G63" s="142"/>
    </row>
    <row r="64" spans="1:7" x14ac:dyDescent="0.25">
      <c r="A64" s="142" t="str">
        <f t="shared" si="1"/>
        <v>C.16_Nem</v>
      </c>
      <c r="B64" s="142" t="s">
        <v>291</v>
      </c>
      <c r="C64" s="142">
        <f t="shared" si="0"/>
        <v>2</v>
      </c>
      <c r="D64" s="142" t="s">
        <v>91</v>
      </c>
      <c r="E64" s="142">
        <v>0</v>
      </c>
      <c r="F64" s="142"/>
      <c r="G64" s="142"/>
    </row>
    <row r="65" spans="1:7" x14ac:dyDescent="0.25">
      <c r="A65" s="142" t="str">
        <f t="shared" si="1"/>
        <v>D.1_Igen</v>
      </c>
      <c r="B65" s="142" t="s">
        <v>292</v>
      </c>
      <c r="C65" s="142">
        <f t="shared" si="0"/>
        <v>2</v>
      </c>
      <c r="D65" s="142" t="s">
        <v>90</v>
      </c>
      <c r="E65" s="142">
        <v>3</v>
      </c>
      <c r="F65" s="142"/>
      <c r="G65" s="142"/>
    </row>
    <row r="66" spans="1:7" x14ac:dyDescent="0.25">
      <c r="A66" s="142" t="str">
        <f t="shared" si="1"/>
        <v>D.1_Nem</v>
      </c>
      <c r="B66" s="142" t="s">
        <v>292</v>
      </c>
      <c r="C66" s="142">
        <f t="shared" ref="C66:C129" si="2">COUNTIF($B$2:$B$217,B66)</f>
        <v>2</v>
      </c>
      <c r="D66" s="142" t="s">
        <v>91</v>
      </c>
      <c r="E66" s="142">
        <v>0</v>
      </c>
      <c r="F66" s="142"/>
      <c r="G66" s="142"/>
    </row>
    <row r="67" spans="1:7" x14ac:dyDescent="0.25">
      <c r="A67" s="142" t="str">
        <f t="shared" ref="A67:A130" si="3">CONCATENATE(B67,"_",D67)</f>
        <v>D.2_Igen</v>
      </c>
      <c r="B67" s="142" t="s">
        <v>293</v>
      </c>
      <c r="C67" s="142">
        <f t="shared" si="2"/>
        <v>2</v>
      </c>
      <c r="D67" s="142" t="s">
        <v>90</v>
      </c>
      <c r="E67" s="142">
        <v>2</v>
      </c>
      <c r="F67" s="142"/>
      <c r="G67" s="142"/>
    </row>
    <row r="68" spans="1:7" x14ac:dyDescent="0.25">
      <c r="A68" s="142" t="str">
        <f t="shared" si="3"/>
        <v>D.2_Nem</v>
      </c>
      <c r="B68" s="142" t="s">
        <v>293</v>
      </c>
      <c r="C68" s="142">
        <f t="shared" si="2"/>
        <v>2</v>
      </c>
      <c r="D68" s="142" t="s">
        <v>91</v>
      </c>
      <c r="E68" s="142">
        <v>0</v>
      </c>
      <c r="F68" s="142"/>
      <c r="G68" s="142"/>
    </row>
    <row r="69" spans="1:7" x14ac:dyDescent="0.25">
      <c r="A69" s="142" t="str">
        <f t="shared" si="3"/>
        <v>D.3_≤5%</v>
      </c>
      <c r="B69" s="142" t="s">
        <v>294</v>
      </c>
      <c r="C69" s="142">
        <f t="shared" si="2"/>
        <v>4</v>
      </c>
      <c r="D69" s="142" t="s">
        <v>365</v>
      </c>
      <c r="E69" s="142">
        <v>0</v>
      </c>
      <c r="F69" s="142"/>
      <c r="G69" s="142"/>
    </row>
    <row r="70" spans="1:7" x14ac:dyDescent="0.25">
      <c r="A70" s="142" t="str">
        <f t="shared" si="3"/>
        <v>D.3_&gt;5%</v>
      </c>
      <c r="B70" s="142" t="s">
        <v>294</v>
      </c>
      <c r="C70" s="142">
        <f t="shared" si="2"/>
        <v>4</v>
      </c>
      <c r="D70" s="142" t="s">
        <v>359</v>
      </c>
      <c r="E70" s="142">
        <v>1</v>
      </c>
      <c r="F70" s="142"/>
      <c r="G70" s="142"/>
    </row>
    <row r="71" spans="1:7" x14ac:dyDescent="0.25">
      <c r="A71" s="142" t="str">
        <f t="shared" si="3"/>
        <v>D.3_&gt;15%</v>
      </c>
      <c r="B71" s="142" t="s">
        <v>294</v>
      </c>
      <c r="C71" s="142">
        <f t="shared" si="2"/>
        <v>4</v>
      </c>
      <c r="D71" s="142" t="s">
        <v>360</v>
      </c>
      <c r="E71" s="142">
        <v>2</v>
      </c>
      <c r="F71" s="142"/>
      <c r="G71" s="142"/>
    </row>
    <row r="72" spans="1:7" x14ac:dyDescent="0.25">
      <c r="A72" s="142" t="str">
        <f t="shared" si="3"/>
        <v>D.3_&gt;30%</v>
      </c>
      <c r="B72" s="142" t="s">
        <v>294</v>
      </c>
      <c r="C72" s="142">
        <f t="shared" si="2"/>
        <v>4</v>
      </c>
      <c r="D72" s="142" t="s">
        <v>361</v>
      </c>
      <c r="E72" s="142">
        <v>3</v>
      </c>
      <c r="F72" s="142"/>
      <c r="G72" s="142"/>
    </row>
    <row r="73" spans="1:7" x14ac:dyDescent="0.25">
      <c r="A73" s="142" t="str">
        <f t="shared" si="3"/>
        <v>D.4_Igen</v>
      </c>
      <c r="B73" s="142" t="s">
        <v>295</v>
      </c>
      <c r="C73" s="142">
        <f t="shared" si="2"/>
        <v>2</v>
      </c>
      <c r="D73" s="142" t="s">
        <v>90</v>
      </c>
      <c r="E73" s="142">
        <v>1</v>
      </c>
      <c r="F73" s="142"/>
      <c r="G73" s="142"/>
    </row>
    <row r="74" spans="1:7" x14ac:dyDescent="0.25">
      <c r="A74" s="142" t="str">
        <f t="shared" si="3"/>
        <v>D.4_Nem</v>
      </c>
      <c r="B74" s="142" t="s">
        <v>295</v>
      </c>
      <c r="C74" s="142">
        <f t="shared" si="2"/>
        <v>2</v>
      </c>
      <c r="D74" s="142" t="s">
        <v>91</v>
      </c>
      <c r="E74" s="142">
        <v>0</v>
      </c>
      <c r="F74" s="142"/>
      <c r="G74" s="142"/>
    </row>
    <row r="75" spans="1:7" x14ac:dyDescent="0.25">
      <c r="A75" s="142" t="str">
        <f t="shared" si="3"/>
        <v>D.5_Igen</v>
      </c>
      <c r="B75" s="142" t="s">
        <v>296</v>
      </c>
      <c r="C75" s="142">
        <f t="shared" si="2"/>
        <v>2</v>
      </c>
      <c r="D75" s="142" t="s">
        <v>90</v>
      </c>
      <c r="E75" s="142">
        <v>1</v>
      </c>
      <c r="F75" s="142"/>
      <c r="G75" s="142"/>
    </row>
    <row r="76" spans="1:7" x14ac:dyDescent="0.25">
      <c r="A76" s="142" t="str">
        <f t="shared" si="3"/>
        <v>D.5_Nem</v>
      </c>
      <c r="B76" s="142" t="s">
        <v>296</v>
      </c>
      <c r="C76" s="142">
        <f t="shared" si="2"/>
        <v>2</v>
      </c>
      <c r="D76" s="142" t="s">
        <v>91</v>
      </c>
      <c r="E76" s="142">
        <v>0</v>
      </c>
      <c r="F76" s="142"/>
      <c r="G76" s="142"/>
    </row>
    <row r="77" spans="1:7" x14ac:dyDescent="0.25">
      <c r="A77" s="142" t="str">
        <f t="shared" si="3"/>
        <v>D.6_Igen</v>
      </c>
      <c r="B77" s="142" t="s">
        <v>297</v>
      </c>
      <c r="C77" s="142">
        <f t="shared" si="2"/>
        <v>2</v>
      </c>
      <c r="D77" s="142" t="s">
        <v>90</v>
      </c>
      <c r="E77" s="142">
        <v>2</v>
      </c>
      <c r="F77" s="142"/>
      <c r="G77" s="142"/>
    </row>
    <row r="78" spans="1:7" x14ac:dyDescent="0.25">
      <c r="A78" s="142" t="str">
        <f t="shared" si="3"/>
        <v>D.6_Nem</v>
      </c>
      <c r="B78" s="142" t="s">
        <v>297</v>
      </c>
      <c r="C78" s="142">
        <f t="shared" si="2"/>
        <v>2</v>
      </c>
      <c r="D78" s="142" t="s">
        <v>91</v>
      </c>
      <c r="E78" s="142">
        <v>0</v>
      </c>
      <c r="F78" s="142"/>
      <c r="G78" s="142"/>
    </row>
    <row r="79" spans="1:7" x14ac:dyDescent="0.25">
      <c r="A79" s="142" t="str">
        <f t="shared" si="3"/>
        <v>D.7_Igen</v>
      </c>
      <c r="B79" s="142" t="s">
        <v>298</v>
      </c>
      <c r="C79" s="142">
        <f t="shared" si="2"/>
        <v>2</v>
      </c>
      <c r="D79" s="142" t="s">
        <v>90</v>
      </c>
      <c r="E79" s="142">
        <v>1</v>
      </c>
      <c r="F79" s="142"/>
      <c r="G79" s="142"/>
    </row>
    <row r="80" spans="1:7" x14ac:dyDescent="0.25">
      <c r="A80" s="142" t="str">
        <f t="shared" si="3"/>
        <v>D.7_Nem</v>
      </c>
      <c r="B80" s="142" t="s">
        <v>298</v>
      </c>
      <c r="C80" s="142">
        <f t="shared" si="2"/>
        <v>2</v>
      </c>
      <c r="D80" s="142" t="s">
        <v>91</v>
      </c>
      <c r="E80" s="142">
        <v>0</v>
      </c>
      <c r="F80" s="142"/>
      <c r="G80" s="142"/>
    </row>
    <row r="81" spans="1:7" x14ac:dyDescent="0.25">
      <c r="A81" s="142" t="str">
        <f t="shared" si="3"/>
        <v>D.8_Igen</v>
      </c>
      <c r="B81" s="142" t="s">
        <v>299</v>
      </c>
      <c r="C81" s="142">
        <f t="shared" si="2"/>
        <v>2</v>
      </c>
      <c r="D81" s="142" t="s">
        <v>90</v>
      </c>
      <c r="E81" s="142">
        <v>1</v>
      </c>
      <c r="F81" s="142"/>
      <c r="G81" s="142"/>
    </row>
    <row r="82" spans="1:7" x14ac:dyDescent="0.25">
      <c r="A82" s="142" t="str">
        <f t="shared" si="3"/>
        <v>D.8_Nem</v>
      </c>
      <c r="B82" s="142" t="s">
        <v>299</v>
      </c>
      <c r="C82" s="142">
        <f t="shared" si="2"/>
        <v>2</v>
      </c>
      <c r="D82" s="142" t="s">
        <v>91</v>
      </c>
      <c r="E82" s="142">
        <v>0</v>
      </c>
      <c r="F82" s="142"/>
      <c r="G82" s="142"/>
    </row>
    <row r="83" spans="1:7" x14ac:dyDescent="0.25">
      <c r="A83" s="142" t="str">
        <f t="shared" si="3"/>
        <v>D.9_Igen</v>
      </c>
      <c r="B83" s="142" t="s">
        <v>300</v>
      </c>
      <c r="C83" s="142">
        <f t="shared" si="2"/>
        <v>2</v>
      </c>
      <c r="D83" s="142" t="s">
        <v>90</v>
      </c>
      <c r="E83" s="142">
        <v>2</v>
      </c>
      <c r="F83" s="142"/>
      <c r="G83" s="142"/>
    </row>
    <row r="84" spans="1:7" x14ac:dyDescent="0.25">
      <c r="A84" s="142" t="str">
        <f t="shared" si="3"/>
        <v>D.9_Nem</v>
      </c>
      <c r="B84" s="142" t="s">
        <v>300</v>
      </c>
      <c r="C84" s="142">
        <f t="shared" si="2"/>
        <v>2</v>
      </c>
      <c r="D84" s="142" t="s">
        <v>91</v>
      </c>
      <c r="E84" s="142">
        <v>0</v>
      </c>
      <c r="F84" s="142"/>
      <c r="G84" s="142"/>
    </row>
    <row r="85" spans="1:7" x14ac:dyDescent="0.25">
      <c r="A85" s="142" t="str">
        <f t="shared" si="3"/>
        <v>D.10_Igen</v>
      </c>
      <c r="B85" s="142" t="s">
        <v>301</v>
      </c>
      <c r="C85" s="142">
        <f t="shared" si="2"/>
        <v>2</v>
      </c>
      <c r="D85" s="142" t="s">
        <v>90</v>
      </c>
      <c r="E85" s="142">
        <v>2</v>
      </c>
      <c r="F85" s="142"/>
      <c r="G85" s="142"/>
    </row>
    <row r="86" spans="1:7" x14ac:dyDescent="0.25">
      <c r="A86" s="142" t="str">
        <f t="shared" si="3"/>
        <v>D.10_Nem</v>
      </c>
      <c r="B86" s="142" t="s">
        <v>301</v>
      </c>
      <c r="C86" s="142">
        <f t="shared" si="2"/>
        <v>2</v>
      </c>
      <c r="D86" s="142" t="s">
        <v>91</v>
      </c>
      <c r="E86" s="142">
        <v>0</v>
      </c>
      <c r="F86" s="142"/>
      <c r="G86" s="142"/>
    </row>
    <row r="87" spans="1:7" x14ac:dyDescent="0.25">
      <c r="A87" s="142" t="str">
        <f t="shared" si="3"/>
        <v>D.11_Igen</v>
      </c>
      <c r="B87" s="142" t="s">
        <v>302</v>
      </c>
      <c r="C87" s="142">
        <f t="shared" si="2"/>
        <v>2</v>
      </c>
      <c r="D87" s="142" t="s">
        <v>90</v>
      </c>
      <c r="E87" s="142">
        <v>1</v>
      </c>
      <c r="F87" s="142"/>
      <c r="G87" s="142"/>
    </row>
    <row r="88" spans="1:7" x14ac:dyDescent="0.25">
      <c r="A88" s="142" t="str">
        <f t="shared" si="3"/>
        <v>D.11_Nem</v>
      </c>
      <c r="B88" s="142" t="s">
        <v>302</v>
      </c>
      <c r="C88" s="142">
        <f t="shared" si="2"/>
        <v>2</v>
      </c>
      <c r="D88" s="142" t="s">
        <v>91</v>
      </c>
      <c r="E88" s="142">
        <v>0</v>
      </c>
      <c r="F88" s="142"/>
      <c r="G88" s="142"/>
    </row>
    <row r="89" spans="1:7" x14ac:dyDescent="0.25">
      <c r="A89" s="142" t="str">
        <f t="shared" si="3"/>
        <v>D.12_Igen</v>
      </c>
      <c r="B89" s="142" t="s">
        <v>303</v>
      </c>
      <c r="C89" s="142">
        <f t="shared" si="2"/>
        <v>2</v>
      </c>
      <c r="D89" s="142" t="s">
        <v>90</v>
      </c>
      <c r="E89" s="142">
        <v>2</v>
      </c>
      <c r="F89" s="142"/>
      <c r="G89" s="142"/>
    </row>
    <row r="90" spans="1:7" x14ac:dyDescent="0.25">
      <c r="A90" s="142" t="str">
        <f t="shared" si="3"/>
        <v>D.12_Nem</v>
      </c>
      <c r="B90" s="142" t="s">
        <v>303</v>
      </c>
      <c r="C90" s="142">
        <f t="shared" si="2"/>
        <v>2</v>
      </c>
      <c r="D90" s="142" t="s">
        <v>91</v>
      </c>
      <c r="E90" s="142">
        <v>0</v>
      </c>
      <c r="F90" s="142"/>
      <c r="G90" s="142"/>
    </row>
    <row r="91" spans="1:7" x14ac:dyDescent="0.25">
      <c r="A91" s="142" t="str">
        <f t="shared" si="3"/>
        <v>D.13_Igen</v>
      </c>
      <c r="B91" s="142" t="s">
        <v>304</v>
      </c>
      <c r="C91" s="142">
        <f t="shared" si="2"/>
        <v>2</v>
      </c>
      <c r="D91" s="142" t="s">
        <v>90</v>
      </c>
      <c r="E91" s="142">
        <v>1</v>
      </c>
      <c r="F91" s="142"/>
      <c r="G91" s="142"/>
    </row>
    <row r="92" spans="1:7" x14ac:dyDescent="0.25">
      <c r="A92" s="142" t="str">
        <f t="shared" si="3"/>
        <v>D.13_Nem</v>
      </c>
      <c r="B92" s="142" t="s">
        <v>304</v>
      </c>
      <c r="C92" s="142">
        <f t="shared" si="2"/>
        <v>2</v>
      </c>
      <c r="D92" s="142" t="s">
        <v>91</v>
      </c>
      <c r="E92" s="142">
        <v>0</v>
      </c>
      <c r="F92" s="142"/>
      <c r="G92" s="142"/>
    </row>
    <row r="93" spans="1:7" x14ac:dyDescent="0.25">
      <c r="A93" s="142" t="str">
        <f t="shared" si="3"/>
        <v>D.14_Igen</v>
      </c>
      <c r="B93" s="142" t="s">
        <v>305</v>
      </c>
      <c r="C93" s="142">
        <f t="shared" si="2"/>
        <v>2</v>
      </c>
      <c r="D93" s="142" t="s">
        <v>90</v>
      </c>
      <c r="E93" s="142">
        <v>1</v>
      </c>
      <c r="F93" s="142"/>
      <c r="G93" s="142"/>
    </row>
    <row r="94" spans="1:7" x14ac:dyDescent="0.25">
      <c r="A94" s="142" t="str">
        <f t="shared" si="3"/>
        <v>D.14_Nem</v>
      </c>
      <c r="B94" s="142" t="s">
        <v>305</v>
      </c>
      <c r="C94" s="142">
        <f t="shared" si="2"/>
        <v>2</v>
      </c>
      <c r="D94" s="142" t="s">
        <v>91</v>
      </c>
      <c r="E94" s="142">
        <v>0</v>
      </c>
      <c r="F94" s="142"/>
      <c r="G94" s="142"/>
    </row>
    <row r="95" spans="1:7" x14ac:dyDescent="0.25">
      <c r="A95" s="142" t="str">
        <f t="shared" si="3"/>
        <v>D.15_Igen</v>
      </c>
      <c r="B95" s="142" t="s">
        <v>306</v>
      </c>
      <c r="C95" s="142">
        <f t="shared" si="2"/>
        <v>2</v>
      </c>
      <c r="D95" s="142" t="s">
        <v>90</v>
      </c>
      <c r="E95" s="142">
        <v>1</v>
      </c>
      <c r="F95" s="142"/>
      <c r="G95" s="142"/>
    </row>
    <row r="96" spans="1:7" x14ac:dyDescent="0.25">
      <c r="A96" s="142" t="str">
        <f t="shared" si="3"/>
        <v>D.15_Nem</v>
      </c>
      <c r="B96" s="142" t="s">
        <v>306</v>
      </c>
      <c r="C96" s="142">
        <f t="shared" si="2"/>
        <v>2</v>
      </c>
      <c r="D96" s="142" t="s">
        <v>91</v>
      </c>
      <c r="E96" s="142">
        <v>0</v>
      </c>
      <c r="F96" s="142"/>
      <c r="G96" s="142"/>
    </row>
    <row r="97" spans="1:7" x14ac:dyDescent="0.25">
      <c r="A97" s="142" t="str">
        <f t="shared" si="3"/>
        <v>D.16_Igen</v>
      </c>
      <c r="B97" s="142" t="s">
        <v>307</v>
      </c>
      <c r="C97" s="142">
        <f t="shared" si="2"/>
        <v>2</v>
      </c>
      <c r="D97" s="142" t="s">
        <v>90</v>
      </c>
      <c r="E97" s="142">
        <v>1</v>
      </c>
      <c r="F97" s="142"/>
      <c r="G97" s="142"/>
    </row>
    <row r="98" spans="1:7" x14ac:dyDescent="0.25">
      <c r="A98" s="142" t="str">
        <f t="shared" si="3"/>
        <v>D.16_Nem</v>
      </c>
      <c r="B98" s="142" t="s">
        <v>307</v>
      </c>
      <c r="C98" s="142">
        <f t="shared" si="2"/>
        <v>2</v>
      </c>
      <c r="D98" s="142" t="s">
        <v>91</v>
      </c>
      <c r="E98" s="142">
        <v>0</v>
      </c>
      <c r="F98" s="142"/>
      <c r="G98" s="142"/>
    </row>
    <row r="99" spans="1:7" x14ac:dyDescent="0.25">
      <c r="A99" s="142" t="str">
        <f t="shared" si="3"/>
        <v>D.17_≤25%</v>
      </c>
      <c r="B99" s="142" t="s">
        <v>308</v>
      </c>
      <c r="C99" s="142">
        <f t="shared" si="2"/>
        <v>2</v>
      </c>
      <c r="D99" s="142" t="s">
        <v>366</v>
      </c>
      <c r="E99" s="142">
        <v>0</v>
      </c>
      <c r="F99" s="142"/>
      <c r="G99" s="142"/>
    </row>
    <row r="100" spans="1:7" x14ac:dyDescent="0.25">
      <c r="A100" s="142" t="str">
        <f t="shared" si="3"/>
        <v>D.17_&gt;25%</v>
      </c>
      <c r="B100" s="142" t="s">
        <v>308</v>
      </c>
      <c r="C100" s="142">
        <f t="shared" si="2"/>
        <v>2</v>
      </c>
      <c r="D100" s="142" t="s">
        <v>362</v>
      </c>
      <c r="E100" s="142">
        <v>1</v>
      </c>
      <c r="F100" s="142"/>
      <c r="G100" s="142"/>
    </row>
    <row r="101" spans="1:7" x14ac:dyDescent="0.25">
      <c r="A101" s="142" t="str">
        <f t="shared" si="3"/>
        <v>D.18_≤40%</v>
      </c>
      <c r="B101" s="142" t="s">
        <v>309</v>
      </c>
      <c r="C101" s="142">
        <f t="shared" si="2"/>
        <v>2</v>
      </c>
      <c r="D101" s="142" t="s">
        <v>367</v>
      </c>
      <c r="E101" s="142">
        <v>0</v>
      </c>
      <c r="F101" s="142"/>
      <c r="G101" s="142"/>
    </row>
    <row r="102" spans="1:7" x14ac:dyDescent="0.25">
      <c r="A102" s="142" t="str">
        <f t="shared" si="3"/>
        <v>D.18_&gt;40%</v>
      </c>
      <c r="B102" s="142" t="s">
        <v>309</v>
      </c>
      <c r="C102" s="142">
        <f t="shared" si="2"/>
        <v>2</v>
      </c>
      <c r="D102" s="142" t="s">
        <v>363</v>
      </c>
      <c r="E102" s="142">
        <v>1</v>
      </c>
      <c r="F102" s="142"/>
      <c r="G102" s="142"/>
    </row>
    <row r="103" spans="1:7" x14ac:dyDescent="0.25">
      <c r="A103" s="142" t="str">
        <f t="shared" si="3"/>
        <v>D.19_0</v>
      </c>
      <c r="B103" s="142" t="s">
        <v>310</v>
      </c>
      <c r="C103" s="142">
        <f t="shared" si="2"/>
        <v>8</v>
      </c>
      <c r="D103" s="142">
        <v>0</v>
      </c>
      <c r="E103" s="142">
        <v>0</v>
      </c>
      <c r="F103" s="142"/>
      <c r="G103" s="142"/>
    </row>
    <row r="104" spans="1:7" x14ac:dyDescent="0.25">
      <c r="A104" s="142" t="str">
        <f t="shared" si="3"/>
        <v>D.19_1</v>
      </c>
      <c r="B104" s="142" t="s">
        <v>310</v>
      </c>
      <c r="C104" s="142">
        <f t="shared" si="2"/>
        <v>8</v>
      </c>
      <c r="D104" s="142">
        <v>1</v>
      </c>
      <c r="E104" s="142">
        <v>0</v>
      </c>
      <c r="F104" s="142"/>
      <c r="G104" s="142"/>
    </row>
    <row r="105" spans="1:7" x14ac:dyDescent="0.25">
      <c r="A105" s="142" t="str">
        <f t="shared" si="3"/>
        <v>D.19_2</v>
      </c>
      <c r="B105" s="142" t="s">
        <v>310</v>
      </c>
      <c r="C105" s="142">
        <f t="shared" si="2"/>
        <v>8</v>
      </c>
      <c r="D105" s="142">
        <v>2</v>
      </c>
      <c r="E105" s="142">
        <v>0</v>
      </c>
      <c r="F105" s="142"/>
      <c r="G105" s="142"/>
    </row>
    <row r="106" spans="1:7" x14ac:dyDescent="0.25">
      <c r="A106" s="142" t="str">
        <f t="shared" si="3"/>
        <v>D.19_3</v>
      </c>
      <c r="B106" s="142" t="s">
        <v>310</v>
      </c>
      <c r="C106" s="142">
        <f t="shared" si="2"/>
        <v>8</v>
      </c>
      <c r="D106" s="142">
        <v>3</v>
      </c>
      <c r="E106" s="142">
        <v>0</v>
      </c>
      <c r="F106" s="142"/>
      <c r="G106" s="142"/>
    </row>
    <row r="107" spans="1:7" x14ac:dyDescent="0.25">
      <c r="A107" s="142" t="str">
        <f t="shared" si="3"/>
        <v>D.19_4</v>
      </c>
      <c r="B107" s="142" t="s">
        <v>310</v>
      </c>
      <c r="C107" s="142">
        <f t="shared" si="2"/>
        <v>8</v>
      </c>
      <c r="D107" s="142">
        <v>4</v>
      </c>
      <c r="E107" s="142">
        <v>2</v>
      </c>
      <c r="F107" s="142"/>
      <c r="G107" s="142"/>
    </row>
    <row r="108" spans="1:7" x14ac:dyDescent="0.25">
      <c r="A108" s="142" t="str">
        <f t="shared" si="3"/>
        <v>D.19_5</v>
      </c>
      <c r="B108" s="142" t="s">
        <v>310</v>
      </c>
      <c r="C108" s="142">
        <f t="shared" si="2"/>
        <v>8</v>
      </c>
      <c r="D108" s="142">
        <v>5</v>
      </c>
      <c r="E108" s="142">
        <v>2</v>
      </c>
      <c r="F108" s="142"/>
      <c r="G108" s="142"/>
    </row>
    <row r="109" spans="1:7" x14ac:dyDescent="0.25">
      <c r="A109" s="142" t="str">
        <f t="shared" si="3"/>
        <v>D.19_6</v>
      </c>
      <c r="B109" s="142" t="s">
        <v>310</v>
      </c>
      <c r="C109" s="142">
        <f t="shared" si="2"/>
        <v>8</v>
      </c>
      <c r="D109" s="142">
        <v>6</v>
      </c>
      <c r="E109" s="142">
        <v>2</v>
      </c>
      <c r="F109" s="142"/>
      <c r="G109" s="142"/>
    </row>
    <row r="110" spans="1:7" x14ac:dyDescent="0.25">
      <c r="A110" s="142" t="str">
        <f t="shared" si="3"/>
        <v>D.19_Több</v>
      </c>
      <c r="B110" s="142" t="s">
        <v>310</v>
      </c>
      <c r="C110" s="142">
        <f t="shared" si="2"/>
        <v>8</v>
      </c>
      <c r="D110" s="142" t="s">
        <v>358</v>
      </c>
      <c r="E110" s="142">
        <v>3</v>
      </c>
      <c r="F110" s="142"/>
      <c r="G110" s="142"/>
    </row>
    <row r="111" spans="1:7" x14ac:dyDescent="0.25">
      <c r="A111" s="142" t="str">
        <f t="shared" si="3"/>
        <v>D.20_Igen</v>
      </c>
      <c r="B111" s="142" t="s">
        <v>311</v>
      </c>
      <c r="C111" s="142">
        <f t="shared" si="2"/>
        <v>2</v>
      </c>
      <c r="D111" s="142" t="s">
        <v>90</v>
      </c>
      <c r="E111" s="142">
        <v>1</v>
      </c>
      <c r="F111" s="142"/>
      <c r="G111" s="142"/>
    </row>
    <row r="112" spans="1:7" x14ac:dyDescent="0.25">
      <c r="A112" s="142" t="str">
        <f t="shared" si="3"/>
        <v>D.20_Nem</v>
      </c>
      <c r="B112" s="142" t="s">
        <v>311</v>
      </c>
      <c r="C112" s="142">
        <f t="shared" si="2"/>
        <v>2</v>
      </c>
      <c r="D112" s="142" t="s">
        <v>91</v>
      </c>
      <c r="E112" s="142">
        <v>0</v>
      </c>
      <c r="F112" s="142"/>
      <c r="G112" s="142"/>
    </row>
    <row r="113" spans="1:7" x14ac:dyDescent="0.25">
      <c r="A113" s="142" t="str">
        <f t="shared" si="3"/>
        <v>D.21_Igen</v>
      </c>
      <c r="B113" s="142" t="s">
        <v>312</v>
      </c>
      <c r="C113" s="142">
        <f t="shared" si="2"/>
        <v>2</v>
      </c>
      <c r="D113" s="142" t="s">
        <v>90</v>
      </c>
      <c r="E113" s="142">
        <v>1</v>
      </c>
      <c r="F113" s="142"/>
      <c r="G113" s="142"/>
    </row>
    <row r="114" spans="1:7" x14ac:dyDescent="0.25">
      <c r="A114" s="142" t="str">
        <f t="shared" si="3"/>
        <v>D.21_Nem</v>
      </c>
      <c r="B114" s="142" t="s">
        <v>312</v>
      </c>
      <c r="C114" s="142">
        <f t="shared" si="2"/>
        <v>2</v>
      </c>
      <c r="D114" s="142" t="s">
        <v>91</v>
      </c>
      <c r="E114" s="142">
        <v>0</v>
      </c>
      <c r="F114" s="142"/>
      <c r="G114" s="142"/>
    </row>
    <row r="115" spans="1:7" x14ac:dyDescent="0.25">
      <c r="A115" s="142" t="str">
        <f t="shared" si="3"/>
        <v>D.22_Igen</v>
      </c>
      <c r="B115" s="142" t="s">
        <v>313</v>
      </c>
      <c r="C115" s="142">
        <f t="shared" si="2"/>
        <v>2</v>
      </c>
      <c r="D115" s="142" t="s">
        <v>90</v>
      </c>
      <c r="E115" s="142">
        <v>1</v>
      </c>
      <c r="F115" s="142"/>
      <c r="G115" s="142"/>
    </row>
    <row r="116" spans="1:7" x14ac:dyDescent="0.25">
      <c r="A116" s="142" t="str">
        <f t="shared" si="3"/>
        <v>D.22_Nem</v>
      </c>
      <c r="B116" s="142" t="s">
        <v>313</v>
      </c>
      <c r="C116" s="142">
        <f t="shared" si="2"/>
        <v>2</v>
      </c>
      <c r="D116" s="142" t="s">
        <v>91</v>
      </c>
      <c r="E116" s="142">
        <v>0</v>
      </c>
      <c r="F116" s="142"/>
      <c r="G116" s="142"/>
    </row>
    <row r="117" spans="1:7" x14ac:dyDescent="0.25">
      <c r="A117" s="142" t="str">
        <f t="shared" si="3"/>
        <v>D.23_Igen</v>
      </c>
      <c r="B117" s="142" t="s">
        <v>314</v>
      </c>
      <c r="C117" s="142">
        <f t="shared" si="2"/>
        <v>2</v>
      </c>
      <c r="D117" s="142" t="s">
        <v>90</v>
      </c>
      <c r="E117" s="142">
        <v>1</v>
      </c>
      <c r="F117" s="142"/>
      <c r="G117" s="142"/>
    </row>
    <row r="118" spans="1:7" x14ac:dyDescent="0.25">
      <c r="A118" s="142" t="str">
        <f t="shared" si="3"/>
        <v>D.23_Nem</v>
      </c>
      <c r="B118" s="142" t="s">
        <v>314</v>
      </c>
      <c r="C118" s="142">
        <f t="shared" si="2"/>
        <v>2</v>
      </c>
      <c r="D118" s="142" t="s">
        <v>91</v>
      </c>
      <c r="E118" s="142">
        <v>0</v>
      </c>
      <c r="F118" s="142"/>
      <c r="G118" s="142"/>
    </row>
    <row r="119" spans="1:7" x14ac:dyDescent="0.25">
      <c r="A119" s="142" t="str">
        <f t="shared" si="3"/>
        <v>D.24_Igen</v>
      </c>
      <c r="B119" s="142" t="s">
        <v>315</v>
      </c>
      <c r="C119" s="142">
        <f t="shared" si="2"/>
        <v>2</v>
      </c>
      <c r="D119" s="142" t="s">
        <v>90</v>
      </c>
      <c r="E119" s="142">
        <v>1</v>
      </c>
      <c r="F119" s="142"/>
      <c r="G119" s="142"/>
    </row>
    <row r="120" spans="1:7" x14ac:dyDescent="0.25">
      <c r="A120" s="142" t="str">
        <f t="shared" si="3"/>
        <v>D.24_Nem</v>
      </c>
      <c r="B120" s="142" t="s">
        <v>315</v>
      </c>
      <c r="C120" s="142">
        <f t="shared" si="2"/>
        <v>2</v>
      </c>
      <c r="D120" s="142" t="s">
        <v>91</v>
      </c>
      <c r="E120" s="142">
        <v>0</v>
      </c>
      <c r="F120" s="142"/>
      <c r="G120" s="142"/>
    </row>
    <row r="121" spans="1:7" x14ac:dyDescent="0.25">
      <c r="A121" s="142" t="str">
        <f t="shared" si="3"/>
        <v>D.25_0</v>
      </c>
      <c r="B121" s="142" t="s">
        <v>316</v>
      </c>
      <c r="C121" s="142">
        <f t="shared" si="2"/>
        <v>3</v>
      </c>
      <c r="D121" s="142">
        <v>0</v>
      </c>
      <c r="E121" s="142">
        <v>0</v>
      </c>
      <c r="F121" s="142"/>
      <c r="G121" s="142"/>
    </row>
    <row r="122" spans="1:7" x14ac:dyDescent="0.25">
      <c r="A122" s="142" t="str">
        <f t="shared" si="3"/>
        <v>D.25_1</v>
      </c>
      <c r="B122" s="142" t="s">
        <v>316</v>
      </c>
      <c r="C122" s="142">
        <f t="shared" si="2"/>
        <v>3</v>
      </c>
      <c r="D122" s="142">
        <v>1</v>
      </c>
      <c r="E122" s="142">
        <v>1</v>
      </c>
      <c r="F122" s="142"/>
      <c r="G122" s="142"/>
    </row>
    <row r="123" spans="1:7" x14ac:dyDescent="0.25">
      <c r="A123" s="142" t="str">
        <f t="shared" si="3"/>
        <v>D.25_Több</v>
      </c>
      <c r="B123" s="142" t="s">
        <v>316</v>
      </c>
      <c r="C123" s="142">
        <f t="shared" si="2"/>
        <v>3</v>
      </c>
      <c r="D123" s="142" t="s">
        <v>358</v>
      </c>
      <c r="E123" s="142">
        <v>2</v>
      </c>
      <c r="F123" s="142"/>
      <c r="G123" s="142"/>
    </row>
    <row r="124" spans="1:7" x14ac:dyDescent="0.25">
      <c r="A124" s="142" t="str">
        <f t="shared" si="3"/>
        <v>D.26_Igen</v>
      </c>
      <c r="B124" s="142" t="s">
        <v>317</v>
      </c>
      <c r="C124" s="142">
        <f t="shared" si="2"/>
        <v>2</v>
      </c>
      <c r="D124" s="142" t="s">
        <v>90</v>
      </c>
      <c r="E124" s="142">
        <v>1</v>
      </c>
      <c r="F124" s="142"/>
      <c r="G124" s="142"/>
    </row>
    <row r="125" spans="1:7" x14ac:dyDescent="0.25">
      <c r="A125" s="142" t="str">
        <f t="shared" si="3"/>
        <v>D.26_Nem</v>
      </c>
      <c r="B125" s="142" t="s">
        <v>317</v>
      </c>
      <c r="C125" s="142">
        <f t="shared" si="2"/>
        <v>2</v>
      </c>
      <c r="D125" s="142" t="s">
        <v>91</v>
      </c>
      <c r="E125" s="142">
        <v>0</v>
      </c>
      <c r="F125" s="142"/>
      <c r="G125" s="142"/>
    </row>
    <row r="126" spans="1:7" x14ac:dyDescent="0.25">
      <c r="A126" s="142" t="str">
        <f t="shared" si="3"/>
        <v>D.27_Igen</v>
      </c>
      <c r="B126" s="142" t="s">
        <v>318</v>
      </c>
      <c r="C126" s="142">
        <f t="shared" si="2"/>
        <v>2</v>
      </c>
      <c r="D126" s="142" t="s">
        <v>90</v>
      </c>
      <c r="E126" s="142">
        <v>1</v>
      </c>
      <c r="F126" s="142"/>
      <c r="G126" s="142"/>
    </row>
    <row r="127" spans="1:7" x14ac:dyDescent="0.25">
      <c r="A127" s="142" t="str">
        <f t="shared" si="3"/>
        <v>D.27_Nem</v>
      </c>
      <c r="B127" s="142" t="s">
        <v>318</v>
      </c>
      <c r="C127" s="142">
        <f t="shared" si="2"/>
        <v>2</v>
      </c>
      <c r="D127" s="142" t="s">
        <v>91</v>
      </c>
      <c r="E127" s="142">
        <v>0</v>
      </c>
      <c r="F127" s="142"/>
      <c r="G127" s="142"/>
    </row>
    <row r="128" spans="1:7" x14ac:dyDescent="0.25">
      <c r="A128" s="142" t="str">
        <f t="shared" si="3"/>
        <v>D.28_Igen</v>
      </c>
      <c r="B128" s="142" t="s">
        <v>319</v>
      </c>
      <c r="C128" s="142">
        <f t="shared" si="2"/>
        <v>2</v>
      </c>
      <c r="D128" s="142" t="s">
        <v>90</v>
      </c>
      <c r="E128" s="142">
        <v>1</v>
      </c>
      <c r="F128" s="142"/>
      <c r="G128" s="142"/>
    </row>
    <row r="129" spans="1:7" x14ac:dyDescent="0.25">
      <c r="A129" s="142" t="str">
        <f t="shared" si="3"/>
        <v>D.28_Nem</v>
      </c>
      <c r="B129" s="142" t="s">
        <v>319</v>
      </c>
      <c r="C129" s="142">
        <f t="shared" si="2"/>
        <v>2</v>
      </c>
      <c r="D129" s="142" t="s">
        <v>91</v>
      </c>
      <c r="E129" s="142">
        <v>0</v>
      </c>
      <c r="F129" s="142"/>
      <c r="G129" s="142"/>
    </row>
    <row r="130" spans="1:7" x14ac:dyDescent="0.25">
      <c r="A130" s="142" t="str">
        <f t="shared" si="3"/>
        <v>E.1_Igen</v>
      </c>
      <c r="B130" s="142" t="s">
        <v>320</v>
      </c>
      <c r="C130" s="142">
        <f t="shared" ref="C130:C193" si="4">COUNTIF($B$2:$B$217,B130)</f>
        <v>2</v>
      </c>
      <c r="D130" s="142" t="s">
        <v>90</v>
      </c>
      <c r="E130" s="142">
        <v>2</v>
      </c>
      <c r="F130" s="142"/>
      <c r="G130" s="142"/>
    </row>
    <row r="131" spans="1:7" x14ac:dyDescent="0.25">
      <c r="A131" s="142" t="str">
        <f t="shared" ref="A131:A189" si="5">CONCATENATE(B131,"_",D131)</f>
        <v>E.1_Nem</v>
      </c>
      <c r="B131" s="142" t="s">
        <v>320</v>
      </c>
      <c r="C131" s="142">
        <f t="shared" si="4"/>
        <v>2</v>
      </c>
      <c r="D131" s="142" t="s">
        <v>91</v>
      </c>
      <c r="E131" s="142">
        <v>0</v>
      </c>
      <c r="F131" s="142"/>
      <c r="G131" s="142"/>
    </row>
    <row r="132" spans="1:7" x14ac:dyDescent="0.25">
      <c r="A132" s="142" t="str">
        <f t="shared" si="5"/>
        <v>E.2_Igen</v>
      </c>
      <c r="B132" s="142" t="s">
        <v>321</v>
      </c>
      <c r="C132" s="142">
        <f t="shared" si="4"/>
        <v>2</v>
      </c>
      <c r="D132" s="142" t="s">
        <v>90</v>
      </c>
      <c r="E132" s="142">
        <v>2</v>
      </c>
      <c r="F132" s="142"/>
      <c r="G132" s="142"/>
    </row>
    <row r="133" spans="1:7" x14ac:dyDescent="0.25">
      <c r="A133" s="142" t="str">
        <f t="shared" si="5"/>
        <v>E.2_Nem</v>
      </c>
      <c r="B133" s="142" t="s">
        <v>321</v>
      </c>
      <c r="C133" s="142">
        <f t="shared" si="4"/>
        <v>2</v>
      </c>
      <c r="D133" s="142" t="s">
        <v>91</v>
      </c>
      <c r="E133" s="142">
        <v>0</v>
      </c>
      <c r="F133" s="142"/>
      <c r="G133" s="142"/>
    </row>
    <row r="134" spans="1:7" x14ac:dyDescent="0.25">
      <c r="A134" s="142" t="str">
        <f t="shared" si="5"/>
        <v>E.3_0</v>
      </c>
      <c r="B134" s="142" t="s">
        <v>322</v>
      </c>
      <c r="C134" s="142">
        <f t="shared" si="4"/>
        <v>4</v>
      </c>
      <c r="D134" s="142">
        <v>0</v>
      </c>
      <c r="E134" s="142">
        <v>0</v>
      </c>
      <c r="F134" s="142"/>
      <c r="G134" s="142"/>
    </row>
    <row r="135" spans="1:7" x14ac:dyDescent="0.25">
      <c r="A135" s="142" t="str">
        <f t="shared" si="5"/>
        <v>E.3_1</v>
      </c>
      <c r="B135" s="142" t="s">
        <v>322</v>
      </c>
      <c r="C135" s="142">
        <f t="shared" si="4"/>
        <v>4</v>
      </c>
      <c r="D135" s="142">
        <v>1</v>
      </c>
      <c r="E135" s="142">
        <v>1</v>
      </c>
      <c r="F135" s="142"/>
      <c r="G135" s="142"/>
    </row>
    <row r="136" spans="1:7" x14ac:dyDescent="0.25">
      <c r="A136" s="142" t="str">
        <f t="shared" si="5"/>
        <v>E.3_2</v>
      </c>
      <c r="B136" s="142" t="s">
        <v>322</v>
      </c>
      <c r="C136" s="142">
        <f t="shared" si="4"/>
        <v>4</v>
      </c>
      <c r="D136" s="142">
        <v>2</v>
      </c>
      <c r="E136" s="142">
        <v>2</v>
      </c>
      <c r="F136" s="142"/>
      <c r="G136" s="142"/>
    </row>
    <row r="137" spans="1:7" x14ac:dyDescent="0.25">
      <c r="A137" s="142" t="str">
        <f t="shared" si="5"/>
        <v>E.3_Több</v>
      </c>
      <c r="B137" s="142" t="s">
        <v>322</v>
      </c>
      <c r="C137" s="142">
        <f t="shared" si="4"/>
        <v>4</v>
      </c>
      <c r="D137" s="142" t="s">
        <v>358</v>
      </c>
      <c r="E137" s="142">
        <v>3</v>
      </c>
      <c r="F137" s="142"/>
      <c r="G137" s="142"/>
    </row>
    <row r="138" spans="1:7" x14ac:dyDescent="0.25">
      <c r="A138" s="142" t="str">
        <f t="shared" si="5"/>
        <v>E.4_0</v>
      </c>
      <c r="B138" s="142" t="s">
        <v>323</v>
      </c>
      <c r="C138" s="142">
        <f t="shared" si="4"/>
        <v>4</v>
      </c>
      <c r="D138" s="142">
        <v>0</v>
      </c>
      <c r="E138" s="142">
        <v>0</v>
      </c>
      <c r="F138" s="142"/>
      <c r="G138" s="142"/>
    </row>
    <row r="139" spans="1:7" x14ac:dyDescent="0.25">
      <c r="A139" s="142" t="str">
        <f t="shared" si="5"/>
        <v>E.4_1</v>
      </c>
      <c r="B139" s="142" t="s">
        <v>323</v>
      </c>
      <c r="C139" s="142">
        <f t="shared" si="4"/>
        <v>4</v>
      </c>
      <c r="D139" s="142">
        <v>1</v>
      </c>
      <c r="E139" s="142">
        <v>1</v>
      </c>
      <c r="F139" s="142"/>
      <c r="G139" s="142"/>
    </row>
    <row r="140" spans="1:7" x14ac:dyDescent="0.25">
      <c r="A140" s="142" t="str">
        <f t="shared" si="5"/>
        <v>E.4_2</v>
      </c>
      <c r="B140" s="142" t="s">
        <v>323</v>
      </c>
      <c r="C140" s="142">
        <f t="shared" si="4"/>
        <v>4</v>
      </c>
      <c r="D140" s="142">
        <v>2</v>
      </c>
      <c r="E140" s="142">
        <v>2</v>
      </c>
      <c r="F140" s="142"/>
      <c r="G140" s="142"/>
    </row>
    <row r="141" spans="1:7" x14ac:dyDescent="0.25">
      <c r="A141" s="142" t="str">
        <f t="shared" si="5"/>
        <v>E.4_Több</v>
      </c>
      <c r="B141" s="142" t="s">
        <v>323</v>
      </c>
      <c r="C141" s="142">
        <f t="shared" si="4"/>
        <v>4</v>
      </c>
      <c r="D141" s="142" t="s">
        <v>358</v>
      </c>
      <c r="E141" s="142">
        <v>3</v>
      </c>
      <c r="F141" s="142"/>
      <c r="G141" s="142"/>
    </row>
    <row r="142" spans="1:7" x14ac:dyDescent="0.25">
      <c r="A142" s="142" t="str">
        <f t="shared" si="5"/>
        <v>E.5_0</v>
      </c>
      <c r="B142" s="142" t="s">
        <v>324</v>
      </c>
      <c r="C142" s="142">
        <f t="shared" si="4"/>
        <v>4</v>
      </c>
      <c r="D142" s="142">
        <v>0</v>
      </c>
      <c r="E142" s="142">
        <v>0</v>
      </c>
      <c r="F142" s="142"/>
      <c r="G142" s="142"/>
    </row>
    <row r="143" spans="1:7" x14ac:dyDescent="0.25">
      <c r="A143" s="142" t="str">
        <f t="shared" si="5"/>
        <v>E.5_1</v>
      </c>
      <c r="B143" s="142" t="s">
        <v>324</v>
      </c>
      <c r="C143" s="142">
        <f t="shared" si="4"/>
        <v>4</v>
      </c>
      <c r="D143" s="142">
        <v>1</v>
      </c>
      <c r="E143" s="142">
        <v>1</v>
      </c>
      <c r="F143" s="142"/>
      <c r="G143" s="142"/>
    </row>
    <row r="144" spans="1:7" x14ac:dyDescent="0.25">
      <c r="A144" s="142" t="str">
        <f t="shared" si="5"/>
        <v>E.5_2</v>
      </c>
      <c r="B144" s="142" t="s">
        <v>324</v>
      </c>
      <c r="C144" s="142">
        <f t="shared" si="4"/>
        <v>4</v>
      </c>
      <c r="D144" s="142">
        <v>2</v>
      </c>
      <c r="E144" s="142">
        <v>2</v>
      </c>
      <c r="F144" s="142"/>
      <c r="G144" s="142"/>
    </row>
    <row r="145" spans="1:7" x14ac:dyDescent="0.25">
      <c r="A145" s="142" t="str">
        <f t="shared" si="5"/>
        <v>E.5_Több</v>
      </c>
      <c r="B145" s="142" t="s">
        <v>324</v>
      </c>
      <c r="C145" s="142">
        <f t="shared" si="4"/>
        <v>4</v>
      </c>
      <c r="D145" s="142" t="s">
        <v>358</v>
      </c>
      <c r="E145" s="142">
        <v>3</v>
      </c>
      <c r="F145" s="142"/>
      <c r="G145" s="142"/>
    </row>
    <row r="146" spans="1:7" x14ac:dyDescent="0.25">
      <c r="A146" s="142" t="str">
        <f t="shared" si="5"/>
        <v>E.6_Igen</v>
      </c>
      <c r="B146" s="142" t="s">
        <v>325</v>
      </c>
      <c r="C146" s="142">
        <f t="shared" si="4"/>
        <v>2</v>
      </c>
      <c r="D146" s="142" t="s">
        <v>90</v>
      </c>
      <c r="E146" s="142">
        <v>2</v>
      </c>
      <c r="F146" s="142"/>
      <c r="G146" s="142"/>
    </row>
    <row r="147" spans="1:7" x14ac:dyDescent="0.25">
      <c r="A147" s="142" t="str">
        <f t="shared" si="5"/>
        <v>E.6_Nem</v>
      </c>
      <c r="B147" s="142" t="s">
        <v>325</v>
      </c>
      <c r="C147" s="142">
        <f t="shared" si="4"/>
        <v>2</v>
      </c>
      <c r="D147" s="142" t="s">
        <v>91</v>
      </c>
      <c r="E147" s="142">
        <v>0</v>
      </c>
      <c r="F147" s="142"/>
      <c r="G147" s="142"/>
    </row>
    <row r="148" spans="1:7" x14ac:dyDescent="0.25">
      <c r="A148" s="142" t="str">
        <f t="shared" si="5"/>
        <v>E.7_0</v>
      </c>
      <c r="B148" s="142" t="s">
        <v>326</v>
      </c>
      <c r="C148" s="142">
        <f t="shared" si="4"/>
        <v>4</v>
      </c>
      <c r="D148" s="142">
        <v>0</v>
      </c>
      <c r="E148" s="142">
        <v>0</v>
      </c>
      <c r="F148" s="142"/>
      <c r="G148" s="142"/>
    </row>
    <row r="149" spans="1:7" x14ac:dyDescent="0.25">
      <c r="A149" s="142" t="str">
        <f t="shared" si="5"/>
        <v>E.7_1</v>
      </c>
      <c r="B149" s="142" t="s">
        <v>326</v>
      </c>
      <c r="C149" s="142">
        <f t="shared" si="4"/>
        <v>4</v>
      </c>
      <c r="D149" s="142">
        <v>1</v>
      </c>
      <c r="E149" s="142">
        <v>1</v>
      </c>
      <c r="F149" s="142"/>
      <c r="G149" s="142"/>
    </row>
    <row r="150" spans="1:7" x14ac:dyDescent="0.25">
      <c r="A150" s="142" t="str">
        <f t="shared" si="5"/>
        <v>E.7_2</v>
      </c>
      <c r="B150" s="142" t="s">
        <v>326</v>
      </c>
      <c r="C150" s="142">
        <f t="shared" si="4"/>
        <v>4</v>
      </c>
      <c r="D150" s="142">
        <v>2</v>
      </c>
      <c r="E150" s="142">
        <v>2</v>
      </c>
      <c r="F150" s="142"/>
      <c r="G150" s="142"/>
    </row>
    <row r="151" spans="1:7" x14ac:dyDescent="0.25">
      <c r="A151" s="142" t="str">
        <f t="shared" si="5"/>
        <v>E.7_Több</v>
      </c>
      <c r="B151" s="142" t="s">
        <v>326</v>
      </c>
      <c r="C151" s="142">
        <f t="shared" si="4"/>
        <v>4</v>
      </c>
      <c r="D151" s="142" t="s">
        <v>358</v>
      </c>
      <c r="E151" s="142">
        <v>3</v>
      </c>
      <c r="F151" s="142"/>
      <c r="G151" s="142"/>
    </row>
    <row r="152" spans="1:7" x14ac:dyDescent="0.25">
      <c r="A152" s="142" t="str">
        <f t="shared" si="5"/>
        <v>E.8_Igen</v>
      </c>
      <c r="B152" s="142" t="s">
        <v>327</v>
      </c>
      <c r="C152" s="142">
        <f t="shared" si="4"/>
        <v>2</v>
      </c>
      <c r="D152" s="142" t="s">
        <v>90</v>
      </c>
      <c r="E152" s="142">
        <v>1</v>
      </c>
      <c r="F152" s="142"/>
      <c r="G152" s="142"/>
    </row>
    <row r="153" spans="1:7" x14ac:dyDescent="0.25">
      <c r="A153" s="142" t="str">
        <f t="shared" si="5"/>
        <v>E.8_Nem</v>
      </c>
      <c r="B153" s="142" t="s">
        <v>327</v>
      </c>
      <c r="C153" s="142">
        <f t="shared" si="4"/>
        <v>2</v>
      </c>
      <c r="D153" s="142" t="s">
        <v>91</v>
      </c>
      <c r="E153" s="142">
        <v>0</v>
      </c>
      <c r="F153" s="142"/>
      <c r="G153" s="142"/>
    </row>
    <row r="154" spans="1:7" x14ac:dyDescent="0.25">
      <c r="A154" s="142" t="str">
        <f t="shared" si="5"/>
        <v>E.9_Igen</v>
      </c>
      <c r="B154" s="142" t="s">
        <v>328</v>
      </c>
      <c r="C154" s="142">
        <f t="shared" si="4"/>
        <v>2</v>
      </c>
      <c r="D154" s="142" t="s">
        <v>90</v>
      </c>
      <c r="E154" s="142">
        <v>1</v>
      </c>
      <c r="F154" s="142"/>
      <c r="G154" s="142"/>
    </row>
    <row r="155" spans="1:7" x14ac:dyDescent="0.25">
      <c r="A155" s="142" t="str">
        <f t="shared" si="5"/>
        <v>E.9_Nem</v>
      </c>
      <c r="B155" s="142" t="s">
        <v>328</v>
      </c>
      <c r="C155" s="142">
        <f t="shared" si="4"/>
        <v>2</v>
      </c>
      <c r="D155" s="142" t="s">
        <v>91</v>
      </c>
      <c r="E155" s="142">
        <v>0</v>
      </c>
      <c r="F155" s="142"/>
      <c r="G155" s="142"/>
    </row>
    <row r="156" spans="1:7" x14ac:dyDescent="0.25">
      <c r="A156" s="142" t="str">
        <f t="shared" si="5"/>
        <v>E.10_Igen</v>
      </c>
      <c r="B156" s="142" t="s">
        <v>329</v>
      </c>
      <c r="C156" s="142">
        <f t="shared" si="4"/>
        <v>2</v>
      </c>
      <c r="D156" s="142" t="s">
        <v>90</v>
      </c>
      <c r="E156" s="142">
        <v>1</v>
      </c>
      <c r="F156" s="142"/>
      <c r="G156" s="142"/>
    </row>
    <row r="157" spans="1:7" x14ac:dyDescent="0.25">
      <c r="A157" s="142" t="str">
        <f t="shared" si="5"/>
        <v>E.10_Nem</v>
      </c>
      <c r="B157" s="142" t="s">
        <v>329</v>
      </c>
      <c r="C157" s="142">
        <f t="shared" si="4"/>
        <v>2</v>
      </c>
      <c r="D157" s="142" t="s">
        <v>91</v>
      </c>
      <c r="E157" s="142">
        <v>0</v>
      </c>
      <c r="F157" s="142"/>
      <c r="G157" s="142"/>
    </row>
    <row r="158" spans="1:7" x14ac:dyDescent="0.25">
      <c r="A158" s="142" t="str">
        <f t="shared" si="5"/>
        <v>E.11_Igen</v>
      </c>
      <c r="B158" s="142" t="s">
        <v>330</v>
      </c>
      <c r="C158" s="142">
        <f t="shared" si="4"/>
        <v>2</v>
      </c>
      <c r="D158" s="142" t="s">
        <v>90</v>
      </c>
      <c r="E158" s="142">
        <v>1</v>
      </c>
      <c r="F158" s="142"/>
      <c r="G158" s="142"/>
    </row>
    <row r="159" spans="1:7" x14ac:dyDescent="0.25">
      <c r="A159" s="142" t="str">
        <f t="shared" si="5"/>
        <v>E.11_Nem</v>
      </c>
      <c r="B159" s="142" t="s">
        <v>330</v>
      </c>
      <c r="C159" s="142">
        <f t="shared" si="4"/>
        <v>2</v>
      </c>
      <c r="D159" s="142" t="s">
        <v>91</v>
      </c>
      <c r="E159" s="142">
        <v>0</v>
      </c>
      <c r="F159" s="142"/>
      <c r="G159" s="142"/>
    </row>
    <row r="160" spans="1:7" x14ac:dyDescent="0.25">
      <c r="A160" s="142" t="str">
        <f t="shared" si="5"/>
        <v>F.1_0</v>
      </c>
      <c r="B160" s="142" t="s">
        <v>331</v>
      </c>
      <c r="C160" s="142">
        <f t="shared" si="4"/>
        <v>4</v>
      </c>
      <c r="D160" s="142">
        <v>0</v>
      </c>
      <c r="E160" s="142">
        <v>0</v>
      </c>
      <c r="F160" s="142"/>
      <c r="G160" s="142"/>
    </row>
    <row r="161" spans="1:7" x14ac:dyDescent="0.25">
      <c r="A161" s="142" t="str">
        <f t="shared" si="5"/>
        <v>F.1_1</v>
      </c>
      <c r="B161" s="142" t="s">
        <v>331</v>
      </c>
      <c r="C161" s="142">
        <f t="shared" si="4"/>
        <v>4</v>
      </c>
      <c r="D161" s="142">
        <v>1</v>
      </c>
      <c r="E161" s="142">
        <v>1</v>
      </c>
      <c r="F161" s="142"/>
      <c r="G161" s="142"/>
    </row>
    <row r="162" spans="1:7" x14ac:dyDescent="0.25">
      <c r="A162" s="142" t="str">
        <f t="shared" si="5"/>
        <v>F.1_2</v>
      </c>
      <c r="B162" s="142" t="s">
        <v>331</v>
      </c>
      <c r="C162" s="142">
        <f t="shared" si="4"/>
        <v>4</v>
      </c>
      <c r="D162" s="142">
        <v>2</v>
      </c>
      <c r="E162" s="142">
        <v>2</v>
      </c>
      <c r="F162" s="142"/>
      <c r="G162" s="142"/>
    </row>
    <row r="163" spans="1:7" x14ac:dyDescent="0.25">
      <c r="A163" s="142" t="str">
        <f t="shared" si="5"/>
        <v>F.1_Több</v>
      </c>
      <c r="B163" s="142" t="s">
        <v>331</v>
      </c>
      <c r="C163" s="142">
        <f t="shared" si="4"/>
        <v>4</v>
      </c>
      <c r="D163" s="142" t="s">
        <v>358</v>
      </c>
      <c r="E163" s="142">
        <v>3</v>
      </c>
      <c r="F163" s="142"/>
      <c r="G163" s="142"/>
    </row>
    <row r="164" spans="1:7" x14ac:dyDescent="0.25">
      <c r="A164" s="142" t="str">
        <f t="shared" si="5"/>
        <v>F.2_0</v>
      </c>
      <c r="B164" s="142" t="s">
        <v>332</v>
      </c>
      <c r="C164" s="142">
        <f t="shared" si="4"/>
        <v>4</v>
      </c>
      <c r="D164" s="142">
        <v>0</v>
      </c>
      <c r="E164" s="142">
        <v>0</v>
      </c>
      <c r="F164" s="142"/>
      <c r="G164" s="142"/>
    </row>
    <row r="165" spans="1:7" x14ac:dyDescent="0.25">
      <c r="A165" s="142" t="str">
        <f t="shared" si="5"/>
        <v>F.2_1</v>
      </c>
      <c r="B165" s="142" t="s">
        <v>332</v>
      </c>
      <c r="C165" s="142">
        <f t="shared" si="4"/>
        <v>4</v>
      </c>
      <c r="D165" s="142">
        <v>1</v>
      </c>
      <c r="E165" s="142">
        <v>1</v>
      </c>
      <c r="F165" s="142"/>
      <c r="G165" s="142"/>
    </row>
    <row r="166" spans="1:7" x14ac:dyDescent="0.25">
      <c r="A166" s="142" t="str">
        <f t="shared" si="5"/>
        <v>F.2_2</v>
      </c>
      <c r="B166" s="142" t="s">
        <v>332</v>
      </c>
      <c r="C166" s="142">
        <f t="shared" si="4"/>
        <v>4</v>
      </c>
      <c r="D166" s="142">
        <v>2</v>
      </c>
      <c r="E166" s="142">
        <v>2</v>
      </c>
      <c r="F166" s="142"/>
      <c r="G166" s="142"/>
    </row>
    <row r="167" spans="1:7" x14ac:dyDescent="0.25">
      <c r="A167" s="142" t="str">
        <f t="shared" si="5"/>
        <v>F.2_Több</v>
      </c>
      <c r="B167" s="142" t="s">
        <v>332</v>
      </c>
      <c r="C167" s="142">
        <f t="shared" si="4"/>
        <v>4</v>
      </c>
      <c r="D167" s="142" t="s">
        <v>358</v>
      </c>
      <c r="E167" s="142">
        <v>3</v>
      </c>
      <c r="F167" s="142"/>
      <c r="G167" s="142"/>
    </row>
    <row r="168" spans="1:7" x14ac:dyDescent="0.25">
      <c r="A168" s="142" t="str">
        <f t="shared" si="5"/>
        <v>F.3_0</v>
      </c>
      <c r="B168" s="142" t="s">
        <v>333</v>
      </c>
      <c r="C168" s="142">
        <f t="shared" si="4"/>
        <v>4</v>
      </c>
      <c r="D168" s="142">
        <v>0</v>
      </c>
      <c r="E168" s="142">
        <v>0</v>
      </c>
      <c r="F168" s="142"/>
      <c r="G168" s="142"/>
    </row>
    <row r="169" spans="1:7" x14ac:dyDescent="0.25">
      <c r="A169" s="142" t="str">
        <f t="shared" si="5"/>
        <v>F.3_1</v>
      </c>
      <c r="B169" s="142" t="s">
        <v>333</v>
      </c>
      <c r="C169" s="142">
        <f t="shared" si="4"/>
        <v>4</v>
      </c>
      <c r="D169" s="142">
        <v>1</v>
      </c>
      <c r="E169" s="142">
        <v>1</v>
      </c>
      <c r="F169" s="142"/>
      <c r="G169" s="142"/>
    </row>
    <row r="170" spans="1:7" x14ac:dyDescent="0.25">
      <c r="A170" s="142" t="str">
        <f t="shared" si="5"/>
        <v>F.3_2</v>
      </c>
      <c r="B170" s="142" t="s">
        <v>333</v>
      </c>
      <c r="C170" s="142">
        <f t="shared" si="4"/>
        <v>4</v>
      </c>
      <c r="D170" s="142">
        <v>2</v>
      </c>
      <c r="E170" s="142">
        <v>2</v>
      </c>
      <c r="F170" s="142"/>
      <c r="G170" s="142"/>
    </row>
    <row r="171" spans="1:7" x14ac:dyDescent="0.25">
      <c r="A171" s="142" t="str">
        <f t="shared" si="5"/>
        <v>F.3_Több</v>
      </c>
      <c r="B171" s="142" t="s">
        <v>333</v>
      </c>
      <c r="C171" s="142">
        <f t="shared" si="4"/>
        <v>4</v>
      </c>
      <c r="D171" s="142" t="s">
        <v>358</v>
      </c>
      <c r="E171" s="142">
        <v>3</v>
      </c>
      <c r="F171" s="142"/>
      <c r="G171" s="142"/>
    </row>
    <row r="172" spans="1:7" x14ac:dyDescent="0.25">
      <c r="A172" s="142" t="str">
        <f t="shared" si="5"/>
        <v>F.4_Igen</v>
      </c>
      <c r="B172" s="142" t="s">
        <v>334</v>
      </c>
      <c r="C172" s="142">
        <f t="shared" si="4"/>
        <v>2</v>
      </c>
      <c r="D172" s="142" t="s">
        <v>90</v>
      </c>
      <c r="E172" s="142">
        <v>2</v>
      </c>
      <c r="F172" s="142"/>
      <c r="G172" s="142"/>
    </row>
    <row r="173" spans="1:7" x14ac:dyDescent="0.25">
      <c r="A173" s="142" t="str">
        <f t="shared" si="5"/>
        <v>F.4_Nem</v>
      </c>
      <c r="B173" s="142" t="s">
        <v>334</v>
      </c>
      <c r="C173" s="142">
        <f t="shared" si="4"/>
        <v>2</v>
      </c>
      <c r="D173" s="142" t="s">
        <v>91</v>
      </c>
      <c r="E173" s="142">
        <v>0</v>
      </c>
      <c r="F173" s="142"/>
      <c r="G173" s="142"/>
    </row>
    <row r="174" spans="1:7" x14ac:dyDescent="0.25">
      <c r="A174" s="142" t="str">
        <f t="shared" si="5"/>
        <v>F.5_Igen</v>
      </c>
      <c r="B174" s="142" t="s">
        <v>335</v>
      </c>
      <c r="C174" s="142">
        <f t="shared" si="4"/>
        <v>2</v>
      </c>
      <c r="D174" s="142" t="s">
        <v>90</v>
      </c>
      <c r="E174" s="142">
        <v>2</v>
      </c>
      <c r="F174" s="142"/>
      <c r="G174" s="142"/>
    </row>
    <row r="175" spans="1:7" x14ac:dyDescent="0.25">
      <c r="A175" s="142" t="str">
        <f t="shared" si="5"/>
        <v>F.5_Nem</v>
      </c>
      <c r="B175" s="142" t="s">
        <v>335</v>
      </c>
      <c r="C175" s="142">
        <f t="shared" si="4"/>
        <v>2</v>
      </c>
      <c r="D175" s="142" t="s">
        <v>91</v>
      </c>
      <c r="E175" s="142">
        <v>0</v>
      </c>
      <c r="F175" s="142"/>
      <c r="G175" s="142"/>
    </row>
    <row r="176" spans="1:7" x14ac:dyDescent="0.25">
      <c r="A176" s="142" t="str">
        <f t="shared" si="5"/>
        <v>F.6_Igen</v>
      </c>
      <c r="B176" s="142" t="s">
        <v>336</v>
      </c>
      <c r="C176" s="142">
        <f t="shared" si="4"/>
        <v>2</v>
      </c>
      <c r="D176" s="142" t="s">
        <v>90</v>
      </c>
      <c r="E176" s="142">
        <v>1</v>
      </c>
      <c r="F176" s="142"/>
      <c r="G176" s="142"/>
    </row>
    <row r="177" spans="1:7" x14ac:dyDescent="0.25">
      <c r="A177" s="142" t="str">
        <f t="shared" si="5"/>
        <v>F.6_Nem</v>
      </c>
      <c r="B177" s="142" t="s">
        <v>336</v>
      </c>
      <c r="C177" s="142">
        <f t="shared" si="4"/>
        <v>2</v>
      </c>
      <c r="D177" s="142" t="s">
        <v>91</v>
      </c>
      <c r="E177" s="142">
        <v>0</v>
      </c>
      <c r="F177" s="142"/>
      <c r="G177" s="142"/>
    </row>
    <row r="178" spans="1:7" x14ac:dyDescent="0.25">
      <c r="A178" s="142" t="str">
        <f t="shared" si="5"/>
        <v>F.7_Igen</v>
      </c>
      <c r="B178" s="142" t="s">
        <v>337</v>
      </c>
      <c r="C178" s="142">
        <f t="shared" si="4"/>
        <v>2</v>
      </c>
      <c r="D178" s="142" t="s">
        <v>90</v>
      </c>
      <c r="E178" s="142">
        <v>2</v>
      </c>
      <c r="F178" s="142"/>
      <c r="G178" s="142"/>
    </row>
    <row r="179" spans="1:7" x14ac:dyDescent="0.25">
      <c r="A179" s="142" t="str">
        <f t="shared" si="5"/>
        <v>F.7_Nem</v>
      </c>
      <c r="B179" s="142" t="s">
        <v>337</v>
      </c>
      <c r="C179" s="142">
        <f t="shared" si="4"/>
        <v>2</v>
      </c>
      <c r="D179" s="142" t="s">
        <v>91</v>
      </c>
      <c r="E179" s="142">
        <v>0</v>
      </c>
      <c r="F179" s="142"/>
      <c r="G179" s="142"/>
    </row>
    <row r="180" spans="1:7" x14ac:dyDescent="0.25">
      <c r="A180" s="142" t="str">
        <f t="shared" si="5"/>
        <v>F.8_Igen</v>
      </c>
      <c r="B180" s="142" t="s">
        <v>338</v>
      </c>
      <c r="C180" s="142">
        <f t="shared" si="4"/>
        <v>2</v>
      </c>
      <c r="D180" s="142" t="s">
        <v>90</v>
      </c>
      <c r="E180" s="142">
        <v>2</v>
      </c>
      <c r="F180" s="142"/>
      <c r="G180" s="142"/>
    </row>
    <row r="181" spans="1:7" x14ac:dyDescent="0.25">
      <c r="A181" s="142" t="str">
        <f t="shared" si="5"/>
        <v>F.8_Nem</v>
      </c>
      <c r="B181" s="142" t="s">
        <v>338</v>
      </c>
      <c r="C181" s="142">
        <f t="shared" si="4"/>
        <v>2</v>
      </c>
      <c r="D181" s="142" t="s">
        <v>91</v>
      </c>
      <c r="E181" s="142">
        <v>0</v>
      </c>
      <c r="F181" s="142"/>
      <c r="G181" s="142"/>
    </row>
    <row r="182" spans="1:7" x14ac:dyDescent="0.25">
      <c r="A182" s="142" t="str">
        <f t="shared" si="5"/>
        <v>F.9_0</v>
      </c>
      <c r="B182" s="142" t="s">
        <v>339</v>
      </c>
      <c r="C182" s="142">
        <f t="shared" si="4"/>
        <v>4</v>
      </c>
      <c r="D182" s="142">
        <v>0</v>
      </c>
      <c r="E182" s="142">
        <v>0</v>
      </c>
      <c r="F182" s="142"/>
      <c r="G182" s="142"/>
    </row>
    <row r="183" spans="1:7" x14ac:dyDescent="0.25">
      <c r="A183" s="142" t="str">
        <f t="shared" si="5"/>
        <v>F.9_1</v>
      </c>
      <c r="B183" s="142" t="s">
        <v>339</v>
      </c>
      <c r="C183" s="142">
        <f t="shared" si="4"/>
        <v>4</v>
      </c>
      <c r="D183" s="142">
        <v>1</v>
      </c>
      <c r="E183" s="142">
        <v>1</v>
      </c>
      <c r="F183" s="142"/>
      <c r="G183" s="142"/>
    </row>
    <row r="184" spans="1:7" x14ac:dyDescent="0.25">
      <c r="A184" s="142" t="str">
        <f t="shared" si="5"/>
        <v>F.9_2</v>
      </c>
      <c r="B184" s="142" t="s">
        <v>339</v>
      </c>
      <c r="C184" s="142">
        <f t="shared" si="4"/>
        <v>4</v>
      </c>
      <c r="D184" s="142">
        <v>2</v>
      </c>
      <c r="E184" s="142">
        <v>2</v>
      </c>
      <c r="F184" s="142"/>
      <c r="G184" s="142"/>
    </row>
    <row r="185" spans="1:7" x14ac:dyDescent="0.25">
      <c r="A185" s="142" t="str">
        <f t="shared" si="5"/>
        <v>F.9_Több</v>
      </c>
      <c r="B185" s="142" t="s">
        <v>339</v>
      </c>
      <c r="C185" s="142">
        <f t="shared" si="4"/>
        <v>4</v>
      </c>
      <c r="D185" s="142" t="s">
        <v>358</v>
      </c>
      <c r="E185" s="142">
        <v>3</v>
      </c>
      <c r="F185" s="142"/>
      <c r="G185" s="142"/>
    </row>
    <row r="186" spans="1:7" x14ac:dyDescent="0.25">
      <c r="A186" s="142" t="str">
        <f t="shared" si="5"/>
        <v>F.10_Igen</v>
      </c>
      <c r="B186" s="142" t="s">
        <v>340</v>
      </c>
      <c r="C186" s="142">
        <f t="shared" si="4"/>
        <v>2</v>
      </c>
      <c r="D186" s="142" t="s">
        <v>90</v>
      </c>
      <c r="E186" s="142">
        <v>2</v>
      </c>
      <c r="F186" s="142"/>
      <c r="G186" s="142"/>
    </row>
    <row r="187" spans="1:7" x14ac:dyDescent="0.25">
      <c r="A187" s="142" t="str">
        <f t="shared" si="5"/>
        <v>F.10_Nem</v>
      </c>
      <c r="B187" s="142" t="s">
        <v>340</v>
      </c>
      <c r="C187" s="142">
        <f t="shared" si="4"/>
        <v>2</v>
      </c>
      <c r="D187" s="142" t="s">
        <v>91</v>
      </c>
      <c r="E187" s="142">
        <v>0</v>
      </c>
      <c r="F187" s="142"/>
      <c r="G187" s="142"/>
    </row>
    <row r="188" spans="1:7" x14ac:dyDescent="0.25">
      <c r="A188" s="142" t="str">
        <f t="shared" si="5"/>
        <v>G.1_Igen</v>
      </c>
      <c r="B188" s="142" t="s">
        <v>341</v>
      </c>
      <c r="C188" s="142">
        <f t="shared" si="4"/>
        <v>2</v>
      </c>
      <c r="D188" s="142" t="s">
        <v>90</v>
      </c>
      <c r="E188" s="142">
        <v>2</v>
      </c>
      <c r="F188" s="142"/>
      <c r="G188" s="142"/>
    </row>
    <row r="189" spans="1:7" x14ac:dyDescent="0.25">
      <c r="A189" s="142" t="str">
        <f t="shared" si="5"/>
        <v>G.1_Nem</v>
      </c>
      <c r="B189" s="142" t="s">
        <v>341</v>
      </c>
      <c r="C189" s="142">
        <f t="shared" si="4"/>
        <v>2</v>
      </c>
      <c r="D189" s="142" t="s">
        <v>91</v>
      </c>
      <c r="E189" s="142">
        <v>0</v>
      </c>
      <c r="F189" s="142"/>
      <c r="G189" s="142"/>
    </row>
    <row r="190" spans="1:7" x14ac:dyDescent="0.25">
      <c r="A190" s="142" t="str">
        <f t="shared" ref="A190:A217" si="6">CONCATENATE(B190,"_",D190)</f>
        <v>G.2_Igen</v>
      </c>
      <c r="B190" s="142" t="s">
        <v>342</v>
      </c>
      <c r="C190" s="142">
        <f t="shared" si="4"/>
        <v>2</v>
      </c>
      <c r="D190" s="142" t="s">
        <v>90</v>
      </c>
      <c r="E190" s="142">
        <v>2</v>
      </c>
      <c r="F190" s="142"/>
      <c r="G190" s="142"/>
    </row>
    <row r="191" spans="1:7" x14ac:dyDescent="0.25">
      <c r="A191" s="142" t="str">
        <f t="shared" si="6"/>
        <v>G.2_Nem</v>
      </c>
      <c r="B191" s="142" t="s">
        <v>342</v>
      </c>
      <c r="C191" s="142">
        <f t="shared" si="4"/>
        <v>2</v>
      </c>
      <c r="D191" s="142" t="s">
        <v>91</v>
      </c>
      <c r="E191" s="142">
        <v>0</v>
      </c>
      <c r="F191" s="142"/>
      <c r="G191" s="142"/>
    </row>
    <row r="192" spans="1:7" x14ac:dyDescent="0.25">
      <c r="A192" s="142" t="str">
        <f t="shared" si="6"/>
        <v>G.3_0</v>
      </c>
      <c r="B192" s="142" t="s">
        <v>343</v>
      </c>
      <c r="C192" s="142">
        <f t="shared" si="4"/>
        <v>4</v>
      </c>
      <c r="D192" s="142">
        <v>0</v>
      </c>
      <c r="E192" s="142">
        <v>0</v>
      </c>
      <c r="F192" s="142"/>
      <c r="G192" s="142"/>
    </row>
    <row r="193" spans="1:7" x14ac:dyDescent="0.25">
      <c r="A193" s="142" t="str">
        <f t="shared" si="6"/>
        <v>G.3_1</v>
      </c>
      <c r="B193" s="142" t="s">
        <v>343</v>
      </c>
      <c r="C193" s="142">
        <f t="shared" si="4"/>
        <v>4</v>
      </c>
      <c r="D193" s="142">
        <v>1</v>
      </c>
      <c r="E193" s="142">
        <v>1</v>
      </c>
      <c r="F193" s="142"/>
      <c r="G193" s="142"/>
    </row>
    <row r="194" spans="1:7" x14ac:dyDescent="0.25">
      <c r="A194" s="142" t="str">
        <f t="shared" si="6"/>
        <v>G.3_2</v>
      </c>
      <c r="B194" s="142" t="s">
        <v>343</v>
      </c>
      <c r="C194" s="142">
        <f t="shared" ref="C194:C217" si="7">COUNTIF($B$2:$B$217,B194)</f>
        <v>4</v>
      </c>
      <c r="D194" s="142">
        <v>2</v>
      </c>
      <c r="E194" s="142">
        <v>2</v>
      </c>
      <c r="F194" s="142"/>
      <c r="G194" s="142"/>
    </row>
    <row r="195" spans="1:7" x14ac:dyDescent="0.25">
      <c r="A195" s="142" t="str">
        <f t="shared" si="6"/>
        <v>G.3_Több</v>
      </c>
      <c r="B195" s="142" t="s">
        <v>343</v>
      </c>
      <c r="C195" s="142">
        <f t="shared" si="7"/>
        <v>4</v>
      </c>
      <c r="D195" s="142" t="s">
        <v>358</v>
      </c>
      <c r="E195" s="142">
        <v>3</v>
      </c>
      <c r="F195" s="142"/>
      <c r="G195" s="142"/>
    </row>
    <row r="196" spans="1:7" x14ac:dyDescent="0.25">
      <c r="A196" s="142" t="str">
        <f t="shared" si="6"/>
        <v>G.4_Igen</v>
      </c>
      <c r="B196" s="142" t="s">
        <v>344</v>
      </c>
      <c r="C196" s="142">
        <f t="shared" si="7"/>
        <v>2</v>
      </c>
      <c r="D196" s="142" t="s">
        <v>90</v>
      </c>
      <c r="E196" s="142">
        <v>2</v>
      </c>
      <c r="F196" s="142"/>
      <c r="G196" s="142"/>
    </row>
    <row r="197" spans="1:7" x14ac:dyDescent="0.25">
      <c r="A197" s="142" t="str">
        <f t="shared" si="6"/>
        <v>G.4_Nem</v>
      </c>
      <c r="B197" s="142" t="s">
        <v>344</v>
      </c>
      <c r="C197" s="142">
        <f t="shared" si="7"/>
        <v>2</v>
      </c>
      <c r="D197" s="142" t="s">
        <v>91</v>
      </c>
      <c r="E197" s="142">
        <v>0</v>
      </c>
      <c r="F197" s="142"/>
      <c r="G197" s="142"/>
    </row>
    <row r="198" spans="1:7" x14ac:dyDescent="0.25">
      <c r="A198" s="142" t="str">
        <f t="shared" si="6"/>
        <v>G.5_Igen</v>
      </c>
      <c r="B198" s="142" t="s">
        <v>345</v>
      </c>
      <c r="C198" s="142">
        <f t="shared" si="7"/>
        <v>2</v>
      </c>
      <c r="D198" s="142" t="s">
        <v>90</v>
      </c>
      <c r="E198" s="142">
        <v>2</v>
      </c>
      <c r="F198" s="142"/>
      <c r="G198" s="142"/>
    </row>
    <row r="199" spans="1:7" x14ac:dyDescent="0.25">
      <c r="A199" s="142" t="str">
        <f t="shared" si="6"/>
        <v>G.5_Nem</v>
      </c>
      <c r="B199" s="142" t="s">
        <v>345</v>
      </c>
      <c r="C199" s="142">
        <f t="shared" si="7"/>
        <v>2</v>
      </c>
      <c r="D199" s="142" t="s">
        <v>91</v>
      </c>
      <c r="E199" s="142">
        <v>0</v>
      </c>
      <c r="F199" s="142"/>
      <c r="G199" s="142"/>
    </row>
    <row r="200" spans="1:7" x14ac:dyDescent="0.25">
      <c r="A200" s="142" t="str">
        <f t="shared" si="6"/>
        <v>G.6_Igen</v>
      </c>
      <c r="B200" s="142" t="s">
        <v>346</v>
      </c>
      <c r="C200" s="142">
        <f t="shared" si="7"/>
        <v>2</v>
      </c>
      <c r="D200" s="142" t="s">
        <v>90</v>
      </c>
      <c r="E200" s="142">
        <v>2</v>
      </c>
      <c r="F200" s="142"/>
      <c r="G200" s="142"/>
    </row>
    <row r="201" spans="1:7" x14ac:dyDescent="0.25">
      <c r="A201" s="142" t="str">
        <f t="shared" si="6"/>
        <v>G.6_Nem</v>
      </c>
      <c r="B201" s="142" t="s">
        <v>346</v>
      </c>
      <c r="C201" s="142">
        <f t="shared" si="7"/>
        <v>2</v>
      </c>
      <c r="D201" s="142" t="s">
        <v>91</v>
      </c>
      <c r="E201" s="142">
        <v>0</v>
      </c>
      <c r="F201" s="142"/>
      <c r="G201" s="142"/>
    </row>
    <row r="202" spans="1:7" x14ac:dyDescent="0.25">
      <c r="A202" s="142" t="str">
        <f t="shared" si="6"/>
        <v>G.7_Igen</v>
      </c>
      <c r="B202" s="142" t="s">
        <v>347</v>
      </c>
      <c r="C202" s="142">
        <f t="shared" si="7"/>
        <v>2</v>
      </c>
      <c r="D202" s="142" t="s">
        <v>90</v>
      </c>
      <c r="E202" s="142">
        <v>2</v>
      </c>
      <c r="F202" s="142"/>
      <c r="G202" s="142"/>
    </row>
    <row r="203" spans="1:7" x14ac:dyDescent="0.25">
      <c r="A203" s="142" t="str">
        <f t="shared" si="6"/>
        <v>G.7_Nem</v>
      </c>
      <c r="B203" s="142" t="s">
        <v>347</v>
      </c>
      <c r="C203" s="142">
        <f t="shared" si="7"/>
        <v>2</v>
      </c>
      <c r="D203" s="142" t="s">
        <v>91</v>
      </c>
      <c r="E203" s="142">
        <v>0</v>
      </c>
      <c r="F203" s="142"/>
      <c r="G203" s="142"/>
    </row>
    <row r="204" spans="1:7" x14ac:dyDescent="0.25">
      <c r="A204" s="142" t="str">
        <f t="shared" si="6"/>
        <v>G.8_Igen</v>
      </c>
      <c r="B204" s="142" t="s">
        <v>348</v>
      </c>
      <c r="C204" s="142">
        <f t="shared" si="7"/>
        <v>2</v>
      </c>
      <c r="D204" s="142" t="s">
        <v>90</v>
      </c>
      <c r="E204" s="142">
        <v>1</v>
      </c>
      <c r="F204" s="142"/>
      <c r="G204" s="142"/>
    </row>
    <row r="205" spans="1:7" x14ac:dyDescent="0.25">
      <c r="A205" s="142" t="str">
        <f t="shared" si="6"/>
        <v>G.8_Nem</v>
      </c>
      <c r="B205" s="142" t="s">
        <v>348</v>
      </c>
      <c r="C205" s="142">
        <f t="shared" si="7"/>
        <v>2</v>
      </c>
      <c r="D205" s="142" t="s">
        <v>91</v>
      </c>
      <c r="E205" s="142">
        <v>0</v>
      </c>
      <c r="F205" s="142"/>
      <c r="G205" s="142"/>
    </row>
    <row r="206" spans="1:7" x14ac:dyDescent="0.25">
      <c r="A206" s="142" t="str">
        <f t="shared" si="6"/>
        <v>H.1_Igen</v>
      </c>
      <c r="B206" s="142" t="s">
        <v>349</v>
      </c>
      <c r="C206" s="142">
        <f t="shared" si="7"/>
        <v>2</v>
      </c>
      <c r="D206" s="142" t="s">
        <v>90</v>
      </c>
      <c r="E206" s="142">
        <v>2</v>
      </c>
      <c r="F206" s="142"/>
      <c r="G206" s="142"/>
    </row>
    <row r="207" spans="1:7" x14ac:dyDescent="0.25">
      <c r="A207" s="142" t="str">
        <f t="shared" si="6"/>
        <v>H.1_Nem</v>
      </c>
      <c r="B207" s="142" t="s">
        <v>349</v>
      </c>
      <c r="C207" s="142">
        <f t="shared" si="7"/>
        <v>2</v>
      </c>
      <c r="D207" s="142" t="s">
        <v>91</v>
      </c>
      <c r="E207" s="142">
        <v>0</v>
      </c>
      <c r="F207" s="142"/>
      <c r="G207" s="142"/>
    </row>
    <row r="208" spans="1:7" x14ac:dyDescent="0.25">
      <c r="A208" s="142" t="str">
        <f t="shared" si="6"/>
        <v>H.2_Igen</v>
      </c>
      <c r="B208" s="142" t="s">
        <v>350</v>
      </c>
      <c r="C208" s="142">
        <f t="shared" si="7"/>
        <v>2</v>
      </c>
      <c r="D208" s="142" t="s">
        <v>90</v>
      </c>
      <c r="E208" s="142">
        <v>2</v>
      </c>
      <c r="F208" s="142"/>
      <c r="G208" s="142"/>
    </row>
    <row r="209" spans="1:7" x14ac:dyDescent="0.25">
      <c r="A209" s="142" t="str">
        <f t="shared" si="6"/>
        <v>H.2_Nem</v>
      </c>
      <c r="B209" s="142" t="s">
        <v>350</v>
      </c>
      <c r="C209" s="142">
        <f t="shared" si="7"/>
        <v>2</v>
      </c>
      <c r="D209" s="142" t="s">
        <v>91</v>
      </c>
      <c r="E209" s="142">
        <v>0</v>
      </c>
      <c r="F209" s="142"/>
      <c r="G209" s="142"/>
    </row>
    <row r="210" spans="1:7" x14ac:dyDescent="0.25">
      <c r="A210" s="142" t="str">
        <f t="shared" si="6"/>
        <v>H.3_Igen</v>
      </c>
      <c r="B210" s="142" t="s">
        <v>351</v>
      </c>
      <c r="C210" s="142">
        <f t="shared" si="7"/>
        <v>2</v>
      </c>
      <c r="D210" s="142" t="s">
        <v>90</v>
      </c>
      <c r="E210" s="142">
        <v>2</v>
      </c>
      <c r="F210" s="142"/>
      <c r="G210" s="142"/>
    </row>
    <row r="211" spans="1:7" x14ac:dyDescent="0.25">
      <c r="A211" s="142" t="str">
        <f t="shared" si="6"/>
        <v>H.3_Nem</v>
      </c>
      <c r="B211" s="142" t="s">
        <v>351</v>
      </c>
      <c r="C211" s="142">
        <f t="shared" si="7"/>
        <v>2</v>
      </c>
      <c r="D211" s="142" t="s">
        <v>91</v>
      </c>
      <c r="E211" s="142">
        <v>0</v>
      </c>
      <c r="F211" s="142"/>
      <c r="G211" s="142"/>
    </row>
    <row r="212" spans="1:7" x14ac:dyDescent="0.25">
      <c r="A212" s="142" t="str">
        <f t="shared" si="6"/>
        <v>I.1_Igen</v>
      </c>
      <c r="B212" s="142" t="s">
        <v>352</v>
      </c>
      <c r="C212" s="142">
        <f t="shared" si="7"/>
        <v>2</v>
      </c>
      <c r="D212" s="142" t="s">
        <v>90</v>
      </c>
      <c r="E212" s="142">
        <v>0</v>
      </c>
      <c r="F212" s="142"/>
      <c r="G212" s="142"/>
    </row>
    <row r="213" spans="1:7" x14ac:dyDescent="0.25">
      <c r="A213" s="142" t="str">
        <f t="shared" si="6"/>
        <v>I.1_Nem</v>
      </c>
      <c r="B213" s="142" t="s">
        <v>352</v>
      </c>
      <c r="C213" s="142">
        <f t="shared" si="7"/>
        <v>2</v>
      </c>
      <c r="D213" s="142" t="s">
        <v>91</v>
      </c>
      <c r="E213" s="142">
        <v>0</v>
      </c>
      <c r="F213" s="142"/>
      <c r="G213" s="142"/>
    </row>
    <row r="214" spans="1:7" x14ac:dyDescent="0.25">
      <c r="A214" s="142" t="str">
        <f t="shared" si="6"/>
        <v>I.2_Igen</v>
      </c>
      <c r="B214" s="142" t="s">
        <v>353</v>
      </c>
      <c r="C214" s="142">
        <f t="shared" si="7"/>
        <v>2</v>
      </c>
      <c r="D214" s="142" t="s">
        <v>90</v>
      </c>
      <c r="E214" s="142">
        <v>0</v>
      </c>
      <c r="F214" s="142"/>
      <c r="G214" s="142"/>
    </row>
    <row r="215" spans="1:7" x14ac:dyDescent="0.25">
      <c r="A215" s="142" t="str">
        <f t="shared" si="6"/>
        <v>I.2_Nem</v>
      </c>
      <c r="B215" s="142" t="s">
        <v>353</v>
      </c>
      <c r="C215" s="142">
        <f t="shared" si="7"/>
        <v>2</v>
      </c>
      <c r="D215" s="142" t="s">
        <v>91</v>
      </c>
      <c r="E215" s="142">
        <v>0</v>
      </c>
      <c r="F215" s="142"/>
      <c r="G215" s="142"/>
    </row>
    <row r="216" spans="1:7" x14ac:dyDescent="0.25">
      <c r="A216" s="142" t="str">
        <f t="shared" si="6"/>
        <v>I.3_Igen</v>
      </c>
      <c r="B216" s="142" t="s">
        <v>354</v>
      </c>
      <c r="C216" s="142">
        <f t="shared" si="7"/>
        <v>2</v>
      </c>
      <c r="D216" s="142" t="s">
        <v>90</v>
      </c>
      <c r="E216" s="142">
        <v>0</v>
      </c>
      <c r="F216" s="142"/>
      <c r="G216" s="142"/>
    </row>
    <row r="217" spans="1:7" x14ac:dyDescent="0.25">
      <c r="A217" s="142" t="str">
        <f t="shared" si="6"/>
        <v>I.3_Nem</v>
      </c>
      <c r="B217" s="142" t="s">
        <v>354</v>
      </c>
      <c r="C217" s="142">
        <f t="shared" si="7"/>
        <v>2</v>
      </c>
      <c r="D217" s="142" t="s">
        <v>91</v>
      </c>
      <c r="E217" s="142">
        <v>0</v>
      </c>
      <c r="F217" s="142"/>
      <c r="G217" s="142"/>
    </row>
    <row r="218" spans="1:7" x14ac:dyDescent="0.25">
      <c r="A218" s="142"/>
      <c r="B218" s="142"/>
      <c r="C218" s="142"/>
      <c r="D218" s="142"/>
      <c r="E218" s="142"/>
      <c r="F218" s="142"/>
      <c r="G218" s="142"/>
    </row>
  </sheetData>
  <sheetProtection selectLockedCells="1" selectUnlockedCells="1"/>
  <autoFilter ref="A1:E217"/>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8</vt:i4>
      </vt:variant>
      <vt:variant>
        <vt:lpstr>Névvel ellátott tartományok</vt:lpstr>
      </vt:variant>
      <vt:variant>
        <vt:i4>8</vt:i4>
      </vt:variant>
    </vt:vector>
  </HeadingPairs>
  <TitlesOfParts>
    <vt:vector size="16" baseType="lpstr">
      <vt:lpstr>1. tájékoztató</vt:lpstr>
      <vt:lpstr>2. intézményi adatlap</vt:lpstr>
      <vt:lpstr>3. szándéknyilatkozat</vt:lpstr>
      <vt:lpstr>4. intézmény bemutatása</vt:lpstr>
      <vt:lpstr>5. önértékelési táblázat</vt:lpstr>
      <vt:lpstr>Munka 1</vt:lpstr>
      <vt:lpstr>6. pontozási útmutató</vt:lpstr>
      <vt:lpstr>Pontok</vt:lpstr>
      <vt:lpstr>'4. intézmény bemutatása'!_ftn1</vt:lpstr>
      <vt:lpstr>'4. intézmény bemutatása'!_ftnref1</vt:lpstr>
      <vt:lpstr>'1. tájékoztató'!Nyomtatási_terület</vt:lpstr>
      <vt:lpstr>'2. intézményi adatlap'!Nyomtatási_terület</vt:lpstr>
      <vt:lpstr>'3. szándéknyilatkozat'!Nyomtatási_terület</vt:lpstr>
      <vt:lpstr>'4. intézmény bemutatása'!Nyomtatási_terület</vt:lpstr>
      <vt:lpstr>'5. önértékelési táblázat'!Nyomtatási_terület</vt:lpstr>
      <vt:lpstr>Székhelyintézmény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Halácsy Ágnes</dc:creator>
  <cp:lastModifiedBy>Jósa Zsóka</cp:lastModifiedBy>
  <cp:lastPrinted>2019-02-20T09:10:05Z</cp:lastPrinted>
  <dcterms:created xsi:type="dcterms:W3CDTF">2011-11-25T12:50:33Z</dcterms:created>
  <dcterms:modified xsi:type="dcterms:W3CDTF">2019-06-23T13:00:51Z</dcterms:modified>
</cp:coreProperties>
</file>